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BUSINESS\Common\OH\FRL\_Charter School Project\_7. BUDGETS &amp; FORECASTS\OCTOBER 2024\CITY DAY\"/>
    </mc:Choice>
  </mc:AlternateContent>
  <xr:revisionPtr revIDLastSave="0" documentId="13_ncr:1_{859C18B7-3BC2-4525-8B1B-329D33F3794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Sheet1!$A$1:$I$102,Sheet1!$A$104:$H$144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G28" i="1" l="1"/>
  <c r="F28" i="1"/>
  <c r="E28" i="1"/>
  <c r="I28" i="1"/>
  <c r="H28" i="1"/>
  <c r="D49" i="1"/>
  <c r="C92" i="1" l="1"/>
  <c r="D92" i="1"/>
  <c r="B17" i="1"/>
  <c r="C17" i="1"/>
  <c r="B53" i="1"/>
  <c r="C51" i="1" s="1"/>
  <c r="C53" i="1" s="1"/>
  <c r="G44" i="1" l="1"/>
  <c r="F17" i="1"/>
  <c r="E31" i="1" l="1"/>
  <c r="D17" i="1"/>
  <c r="E97" i="1" l="1"/>
  <c r="D28" i="1"/>
  <c r="E92" i="1"/>
  <c r="D31" i="1" l="1"/>
  <c r="D44" i="1"/>
  <c r="I17" i="1"/>
  <c r="H17" i="1"/>
  <c r="D51" i="1" l="1"/>
  <c r="I31" i="1"/>
  <c r="G92" i="1" l="1"/>
  <c r="F116" i="1" l="1"/>
  <c r="E116" i="1"/>
  <c r="D116" i="1"/>
  <c r="C116" i="1"/>
  <c r="I99" i="1"/>
  <c r="H99" i="1"/>
  <c r="G99" i="1"/>
  <c r="F99" i="1"/>
  <c r="E99" i="1"/>
  <c r="D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I92" i="1"/>
  <c r="H92" i="1"/>
  <c r="F92" i="1"/>
  <c r="I44" i="1"/>
  <c r="H44" i="1"/>
  <c r="F44" i="1"/>
  <c r="E44" i="1"/>
  <c r="E49" i="1" s="1"/>
  <c r="B101" i="1"/>
  <c r="G17" i="1"/>
  <c r="B100" i="1"/>
  <c r="B102" i="1" l="1"/>
  <c r="H31" i="1"/>
  <c r="H49" i="1" s="1"/>
  <c r="F31" i="1"/>
  <c r="F49" i="1" s="1"/>
  <c r="H100" i="1"/>
  <c r="E101" i="1"/>
  <c r="H101" i="1"/>
  <c r="E100" i="1"/>
  <c r="I101" i="1"/>
  <c r="F101" i="1"/>
  <c r="D101" i="1"/>
  <c r="D100" i="1"/>
  <c r="F100" i="1"/>
  <c r="G100" i="1"/>
  <c r="G101" i="1"/>
  <c r="C100" i="1"/>
  <c r="I100" i="1"/>
  <c r="C101" i="1"/>
  <c r="G31" i="1" l="1"/>
  <c r="G49" i="1" s="1"/>
  <c r="I49" i="1"/>
  <c r="F97" i="1"/>
  <c r="B97" i="1"/>
  <c r="D97" i="1"/>
  <c r="C97" i="1"/>
  <c r="G97" i="1" l="1"/>
  <c r="I97" i="1"/>
  <c r="H97" i="1"/>
  <c r="C102" i="1" l="1"/>
  <c r="D102" i="1"/>
  <c r="E51" i="1" l="1"/>
  <c r="E102" i="1" l="1"/>
  <c r="E53" i="1"/>
  <c r="F51" i="1" s="1"/>
  <c r="F53" i="1" s="1"/>
  <c r="G51" i="1" s="1"/>
  <c r="F102" i="1" l="1"/>
  <c r="G102" i="1"/>
  <c r="G53" i="1"/>
  <c r="H51" i="1" s="1"/>
  <c r="H102" i="1" s="1"/>
  <c r="H53" i="1" l="1"/>
  <c r="I51" i="1" s="1"/>
  <c r="I102" i="1" l="1"/>
  <c r="I53" i="1"/>
</calcChain>
</file>

<file path=xl/sharedStrings.xml><?xml version="1.0" encoding="utf-8"?>
<sst xmlns="http://schemas.openxmlformats.org/spreadsheetml/2006/main" count="148" uniqueCount="129">
  <si>
    <t>IRN No.: 134247</t>
  </si>
  <si>
    <t>County:</t>
  </si>
  <si>
    <t>Montgomery</t>
  </si>
  <si>
    <t>Type of School:Brick and Mortar</t>
  </si>
  <si>
    <t>School Name:</t>
  </si>
  <si>
    <t>City Day Community School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</si>
  <si>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</si>
  <si>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</si>
  <si>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</si>
  <si>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</si>
  <si>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</si>
  <si>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</si>
  <si>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</si>
  <si>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</si>
  <si>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</si>
  <si>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</si>
  <si>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</si>
  <si>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</si>
  <si>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</si>
  <si>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</si>
  <si>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</si>
  <si>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</si>
  <si>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</si>
  <si>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</si>
  <si>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</si>
  <si>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</si>
  <si>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</si>
  <si>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</si>
  <si>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</si>
  <si>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</si>
  <si>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</si>
  <si>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</si>
  <si>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</si>
  <si>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</si>
  <si>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</si>
  <si>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</si>
  <si>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</si>
  <si>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</si>
  <si>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</si>
  <si>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</si>
  <si>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</si>
  <si>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</si>
  <si>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</si>
  <si>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</si>
  <si>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</si>
  <si>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</si>
  <si>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</si>
  <si>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</si>
  <si>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</si>
  <si>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</si>
  <si>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</si>
  <si>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</si>
  <si>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</si>
  <si>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</si>
  <si>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</si>
  <si>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</si>
  <si>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</si>
  <si>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</si>
  <si>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</si>
  <si>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</si>
  <si>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</si>
  <si>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</si>
  <si>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</si>
  <si>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</si>
  <si>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</si>
  <si>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</si>
  <si>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</si>
  <si>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</si>
  <si>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</si>
  <si>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</si>
  <si>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Salaries and Wages</t>
  </si>
  <si>
    <t>Employee Benefits</t>
  </si>
  <si>
    <t>Special Education Services</t>
  </si>
  <si>
    <t>Technology Services</t>
  </si>
  <si>
    <t>Food Services</t>
  </si>
  <si>
    <t xml:space="preserve">Other  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</si>
  <si>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</si>
  <si>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</si>
  <si>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</si>
  <si>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</si>
  <si>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</si>
  <si>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</si>
  <si>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</si>
  <si>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</si>
  <si>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</si>
  <si>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</si>
  <si>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Description</t>
  </si>
  <si>
    <t>Beginning
Year Balance</t>
  </si>
  <si>
    <t>Principle Retirement</t>
  </si>
  <si>
    <t>Interest Expense</t>
  </si>
  <si>
    <t>Ending
Year Balance</t>
  </si>
  <si>
    <t>Debitor/
Creditor</t>
  </si>
  <si>
    <t>FTE Review</t>
  </si>
  <si>
    <t>Loan A</t>
  </si>
  <si>
    <t>Loan B</t>
  </si>
  <si>
    <t>Line of Credit</t>
  </si>
  <si>
    <t>Notes, Bonds</t>
  </si>
  <si>
    <t>Capital Leases</t>
  </si>
  <si>
    <t>Payables (Past Due 180+ days)</t>
  </si>
  <si>
    <t>*The School Fund Balance and Accounting is Maintained On An Accrual Basis Annually Excluding Gasb 68 and 75</t>
  </si>
  <si>
    <t>*School Has No Management Company</t>
  </si>
  <si>
    <t>*Other Operating Revenues Include Miscellaneous Student Deposits for Fundraisers and Field Trips</t>
  </si>
  <si>
    <t>*Benefits are 14% of Salaries and Wages for Employer Retirement Costs.  Additionally, There Are Medical Insurance Premiums and Payroll Taxes</t>
  </si>
  <si>
    <t>*Utilities Expected To Increase By 3% Each Year</t>
  </si>
  <si>
    <t>*Other Facility Costs Include Printer/Copier Costs, Lawn Maintenance, and General Repairs with An Expectation To Increase By 3% Each Year</t>
  </si>
  <si>
    <t>*Insurance Includes D&amp;O And General Liability Insurance Premiums.  Anticipated To Increase By 3% Per Year</t>
  </si>
  <si>
    <t>*Legal Fees Are Anticipated To Rise By 3% Each Year Due To Inflation</t>
  </si>
  <si>
    <t>*Consulting Includes Treasury Services, Contracted Staff, Recruitment Costs, and Strategic Advising</t>
  </si>
  <si>
    <t>*Other Purchased Services include costs for Payroll Processing, Instructional Services, Professional Development, Postage Costs and Security Services</t>
  </si>
  <si>
    <t>*Other Operating Disbursements Include Bank Fees, Membership Fees, Any Non-Instructional Board Expenses, and other Miscellaneous Costs Not Classified In Any Other Category</t>
  </si>
  <si>
    <r>
      <t xml:space="preserve">*Sponsor Fees Expected To Remain at 3% of Basic Foundation Aid with </t>
    </r>
    <r>
      <rPr>
        <b/>
        <sz val="9"/>
        <rFont val="Arial"/>
        <family val="2"/>
      </rPr>
      <t>ERCO</t>
    </r>
  </si>
  <si>
    <t>*During FY2021-24, The School Receives Multiple COVID19 Relief Grants That Will Not Be Available in FY2025 onwards, Causing A Decrease In Revenues and Correlating Expenses</t>
  </si>
  <si>
    <t xml:space="preserve">The School Currently has No Debt &amp; Does not Anticipate any. </t>
  </si>
  <si>
    <t>*The School Utilizes Transportation Services with approved Transportation dollars included in per pupil funding revenue.</t>
  </si>
  <si>
    <t xml:space="preserve">*Consolidated Federal Grant Funding Will Increase With FTEs </t>
  </si>
  <si>
    <t>FY25 - October 2024</t>
  </si>
  <si>
    <t>For the Fiscal Years Ended 2022 through 2024, Actual and</t>
  </si>
  <si>
    <t>the Fiscal Years Ending 2025 through 2029, Forecasted</t>
  </si>
  <si>
    <t>Fiscal Year 2025-2029 Projected Debt</t>
  </si>
  <si>
    <t>*FY2022 to FY2023 From Audited Financials and Footnotes, FY24-FY29 Unaudited</t>
  </si>
  <si>
    <t>*The FTE Expected To Be 188 in FY2025 and increase 3% for remaining years through FY29.</t>
  </si>
  <si>
    <t xml:space="preserve">*Salaries and Wages Are Expected to Rise By 10% for FY25. </t>
  </si>
  <si>
    <r>
      <t>*Consulting Services Include Marcum Treasury</t>
    </r>
    <r>
      <rPr>
        <b/>
        <sz val="9"/>
        <rFont val="Arial"/>
        <family val="2"/>
      </rPr>
      <t>, Stephanie Ataya,</t>
    </r>
    <r>
      <rPr>
        <sz val="9"/>
        <rFont val="Arial"/>
        <family val="2"/>
      </rPr>
      <t xml:space="preserve"> Services through FY2029</t>
    </r>
  </si>
  <si>
    <t>*Supplies and Materials Will Increase by 3%, Each Forecasted Year.  Overall costs expected to decrease to precovid levels in FY25 to FY29</t>
  </si>
  <si>
    <r>
      <t>*The School Anticipates Total Expenditures Per FTE To Be The Following Over The Next 5 Years; </t>
    </r>
    <r>
      <rPr>
        <b/>
        <sz val="9"/>
        <rFont val="Arial"/>
        <family val="2"/>
      </rPr>
      <t xml:space="preserve"> FY2025 $14,219 , FY2026 $14,199 , FY2027 $14,211, FY2028 $14,252, FY2029 $14,206</t>
    </r>
  </si>
  <si>
    <t>Contract Term: 06/30/2028</t>
  </si>
  <si>
    <r>
      <t xml:space="preserve">*State Basic Foundation Is Calculated By Multiplying the FTE To the Per Pupil Blended Average Revenue Amount, As According To the Community Settlement Reports, or </t>
    </r>
    <r>
      <rPr>
        <b/>
        <sz val="9"/>
        <color rgb="FFFF0000"/>
        <rFont val="Arial"/>
        <family val="2"/>
      </rPr>
      <t xml:space="preserve">$11,815 </t>
    </r>
    <r>
      <rPr>
        <sz val="9"/>
        <rFont val="Arial"/>
        <family val="2"/>
      </rPr>
      <t>Per Pupil.</t>
    </r>
  </si>
  <si>
    <r>
      <t xml:space="preserve">*Rent Is </t>
    </r>
    <r>
      <rPr>
        <b/>
        <sz val="9"/>
        <rFont val="Arial"/>
        <family val="2"/>
      </rPr>
      <t>$8,125</t>
    </r>
    <r>
      <rPr>
        <sz val="9"/>
        <rFont val="Arial"/>
        <family val="2"/>
      </rPr>
      <t xml:space="preserve"> Per Month through FY2029</t>
    </r>
  </si>
  <si>
    <t>*Marketing Costs included a New Campaign in FY2022 and will continue through FY2029 by an expected 3% Each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</si>
</sst>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u/>
      <sz val="11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sz val="9"/>
      <color theme="1"/>
      <name val="Arial"/>
      <family val="2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6">
    <xf numFmtId="0" fontId="0" fillId="0" borderId="0" xfId="0"/>
    <xf numFmtId="0" fontId="4" fillId="0" borderId="1" xfId="2" applyFont="1" applyBorder="1" applyAlignment="1" applyProtection="1">
      <alignment vertical="center"/>
      <protection locked="0"/>
    </xf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0" xfId="0" applyFont="1"/>
    <xf numFmtId="0" fontId="6" fillId="0" borderId="4" xfId="0" applyFont="1" applyBorder="1" applyAlignment="1" applyProtection="1">
      <alignment vertical="center"/>
      <protection locked="0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5" fillId="0" borderId="5" xfId="0" applyFont="1" applyBorder="1" applyProtection="1">
      <protection locked="0"/>
    </xf>
    <xf numFmtId="0" fontId="6" fillId="0" borderId="4" xfId="0" applyFont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/>
    <xf numFmtId="0" fontId="7" fillId="0" borderId="5" xfId="0" applyFont="1" applyBorder="1" applyAlignment="1"/>
    <xf numFmtId="0" fontId="8" fillId="0" borderId="0" xfId="0" applyFont="1" applyBorder="1"/>
    <xf numFmtId="0" fontId="8" fillId="0" borderId="0" xfId="0" applyFont="1"/>
    <xf numFmtId="0" fontId="9" fillId="0" borderId="4" xfId="0" applyFont="1" applyBorder="1"/>
    <xf numFmtId="0" fontId="9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/>
    <xf numFmtId="0" fontId="6" fillId="3" borderId="6" xfId="0" applyFont="1" applyFill="1" applyBorder="1" applyAlignment="1">
      <alignment horizontal="centerContinuous"/>
    </xf>
    <xf numFmtId="0" fontId="5" fillId="3" borderId="7" xfId="0" applyFont="1" applyFill="1" applyBorder="1" applyAlignment="1">
      <alignment horizontal="centerContinuous"/>
    </xf>
    <xf numFmtId="0" fontId="5" fillId="3" borderId="8" xfId="0" applyFont="1" applyFill="1" applyBorder="1" applyAlignment="1">
      <alignment horizontal="centerContinuous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10" fillId="0" borderId="4" xfId="0" applyFont="1" applyBorder="1"/>
    <xf numFmtId="44" fontId="5" fillId="0" borderId="9" xfId="0" applyNumberFormat="1" applyFont="1" applyBorder="1" applyAlignment="1">
      <alignment horizontal="right"/>
    </xf>
    <xf numFmtId="44" fontId="5" fillId="0" borderId="10" xfId="0" applyNumberFormat="1" applyFont="1" applyBorder="1" applyAlignment="1">
      <alignment horizontal="right"/>
    </xf>
    <xf numFmtId="44" fontId="5" fillId="0" borderId="11" xfId="0" applyNumberFormat="1" applyFont="1" applyBorder="1" applyAlignment="1">
      <alignment horizontal="right"/>
    </xf>
    <xf numFmtId="42" fontId="5" fillId="2" borderId="9" xfId="0" applyNumberFormat="1" applyFont="1" applyFill="1" applyBorder="1" applyAlignment="1" applyProtection="1">
      <alignment horizontal="right"/>
      <protection locked="0"/>
    </xf>
    <xf numFmtId="42" fontId="5" fillId="2" borderId="11" xfId="0" applyNumberFormat="1" applyFont="1" applyFill="1" applyBorder="1" applyAlignment="1" applyProtection="1">
      <alignment horizontal="right"/>
      <protection locked="0"/>
    </xf>
    <xf numFmtId="42" fontId="5" fillId="0" borderId="9" xfId="0" applyNumberFormat="1" applyFont="1" applyBorder="1" applyAlignment="1" applyProtection="1">
      <alignment horizontal="right"/>
      <protection locked="0"/>
    </xf>
    <xf numFmtId="42" fontId="5" fillId="0" borderId="10" xfId="0" applyNumberFormat="1" applyFont="1" applyBorder="1" applyAlignment="1" applyProtection="1">
      <alignment horizontal="right"/>
      <protection locked="0"/>
    </xf>
    <xf numFmtId="42" fontId="5" fillId="0" borderId="11" xfId="0" applyNumberFormat="1" applyFont="1" applyBorder="1" applyAlignment="1" applyProtection="1">
      <alignment horizontal="right"/>
      <protection locked="0"/>
    </xf>
    <xf numFmtId="41" fontId="5" fillId="2" borderId="9" xfId="0" applyNumberFormat="1" applyFont="1" applyFill="1" applyBorder="1" applyAlignment="1" applyProtection="1">
      <alignment horizontal="right"/>
      <protection locked="0"/>
    </xf>
    <xf numFmtId="41" fontId="5" fillId="2" borderId="11" xfId="0" applyNumberFormat="1" applyFont="1" applyFill="1" applyBorder="1" applyAlignment="1" applyProtection="1">
      <alignment horizontal="right"/>
      <protection locked="0"/>
    </xf>
    <xf numFmtId="41" fontId="5" fillId="0" borderId="9" xfId="0" applyNumberFormat="1" applyFont="1" applyBorder="1" applyAlignment="1" applyProtection="1">
      <alignment horizontal="right"/>
      <protection locked="0"/>
    </xf>
    <xf numFmtId="41" fontId="5" fillId="0" borderId="10" xfId="0" applyNumberFormat="1" applyFont="1" applyBorder="1" applyAlignment="1" applyProtection="1">
      <alignment horizontal="right"/>
      <protection locked="0"/>
    </xf>
    <xf numFmtId="41" fontId="5" fillId="0" borderId="11" xfId="0" applyNumberFormat="1" applyFont="1" applyBorder="1" applyAlignment="1" applyProtection="1">
      <alignment horizontal="right"/>
      <protection locked="0"/>
    </xf>
    <xf numFmtId="37" fontId="5" fillId="0" borderId="0" xfId="0" applyNumberFormat="1" applyFont="1" applyBorder="1"/>
    <xf numFmtId="0" fontId="6" fillId="0" borderId="4" xfId="0" applyFont="1" applyBorder="1"/>
    <xf numFmtId="42" fontId="5" fillId="2" borderId="9" xfId="0" applyNumberFormat="1" applyFont="1" applyFill="1" applyBorder="1" applyAlignment="1">
      <alignment horizontal="right"/>
    </xf>
    <xf numFmtId="42" fontId="5" fillId="2" borderId="11" xfId="0" applyNumberFormat="1" applyFont="1" applyFill="1" applyBorder="1" applyAlignment="1">
      <alignment horizontal="right"/>
    </xf>
    <xf numFmtId="42" fontId="5" fillId="0" borderId="9" xfId="0" applyNumberFormat="1" applyFont="1" applyBorder="1" applyAlignment="1">
      <alignment horizontal="right"/>
    </xf>
    <xf numFmtId="42" fontId="5" fillId="0" borderId="10" xfId="0" applyNumberFormat="1" applyFont="1" applyBorder="1" applyAlignment="1">
      <alignment horizontal="right"/>
    </xf>
    <xf numFmtId="42" fontId="5" fillId="0" borderId="11" xfId="0" applyNumberFormat="1" applyFont="1" applyBorder="1" applyAlignment="1">
      <alignment horizontal="right"/>
    </xf>
    <xf numFmtId="42" fontId="5" fillId="2" borderId="11" xfId="1" applyNumberFormat="1" applyFont="1" applyFill="1" applyBorder="1" applyAlignment="1">
      <alignment horizontal="right"/>
    </xf>
    <xf numFmtId="42" fontId="5" fillId="0" borderId="9" xfId="1" applyNumberFormat="1" applyFont="1" applyBorder="1" applyAlignment="1">
      <alignment horizontal="right"/>
    </xf>
    <xf numFmtId="42" fontId="5" fillId="0" borderId="10" xfId="1" applyNumberFormat="1" applyFont="1" applyBorder="1" applyAlignment="1">
      <alignment horizontal="right"/>
    </xf>
    <xf numFmtId="42" fontId="5" fillId="0" borderId="11" xfId="1" applyNumberFormat="1" applyFont="1" applyBorder="1" applyAlignment="1">
      <alignment horizontal="right"/>
    </xf>
    <xf numFmtId="42" fontId="5" fillId="0" borderId="9" xfId="0" applyNumberFormat="1" applyFont="1" applyBorder="1" applyProtection="1">
      <protection locked="0"/>
    </xf>
    <xf numFmtId="41" fontId="5" fillId="0" borderId="9" xfId="0" applyNumberFormat="1" applyFont="1" applyBorder="1" applyProtection="1">
      <protection locked="0"/>
    </xf>
    <xf numFmtId="41" fontId="5" fillId="0" borderId="10" xfId="0" applyNumberFormat="1" applyFont="1" applyBorder="1" applyProtection="1">
      <protection locked="0"/>
    </xf>
    <xf numFmtId="41" fontId="5" fillId="0" borderId="11" xfId="0" applyNumberFormat="1" applyFont="1" applyBorder="1" applyProtection="1">
      <protection locked="0"/>
    </xf>
    <xf numFmtId="41" fontId="5" fillId="0" borderId="10" xfId="0" applyNumberFormat="1" applyFont="1" applyFill="1" applyBorder="1" applyProtection="1">
      <protection locked="0"/>
    </xf>
    <xf numFmtId="41" fontId="5" fillId="0" borderId="10" xfId="0" applyNumberFormat="1" applyFont="1" applyFill="1" applyBorder="1" applyAlignment="1" applyProtection="1">
      <alignment horizontal="right"/>
      <protection locked="0"/>
    </xf>
    <xf numFmtId="41" fontId="5" fillId="0" borderId="11" xfId="0" applyNumberFormat="1" applyFont="1" applyFill="1" applyBorder="1" applyAlignment="1" applyProtection="1">
      <alignment horizontal="right"/>
      <protection locked="0"/>
    </xf>
    <xf numFmtId="37" fontId="5" fillId="0" borderId="0" xfId="1" applyNumberFormat="1" applyFont="1" applyBorder="1" applyAlignment="1">
      <alignment horizontal="center"/>
    </xf>
    <xf numFmtId="0" fontId="10" fillId="0" borderId="4" xfId="0" applyFont="1" applyFill="1" applyBorder="1"/>
    <xf numFmtId="42" fontId="6" fillId="2" borderId="9" xfId="0" applyNumberFormat="1" applyFont="1" applyFill="1" applyBorder="1" applyAlignment="1">
      <alignment horizontal="right"/>
    </xf>
    <xf numFmtId="42" fontId="5" fillId="0" borderId="9" xfId="1" applyNumberFormat="1" applyFont="1" applyFill="1" applyBorder="1" applyAlignment="1">
      <alignment horizontal="right"/>
    </xf>
    <xf numFmtId="42" fontId="5" fillId="0" borderId="10" xfId="1" applyNumberFormat="1" applyFont="1" applyFill="1" applyBorder="1" applyAlignment="1">
      <alignment horizontal="right"/>
    </xf>
    <xf numFmtId="42" fontId="5" fillId="0" borderId="11" xfId="1" applyNumberFormat="1" applyFont="1" applyFill="1" applyBorder="1" applyAlignment="1">
      <alignment horizontal="right"/>
    </xf>
    <xf numFmtId="0" fontId="5" fillId="0" borderId="4" xfId="0" applyFont="1" applyFill="1" applyBorder="1"/>
    <xf numFmtId="42" fontId="5" fillId="0" borderId="9" xfId="0" applyNumberFormat="1" applyFont="1" applyFill="1" applyBorder="1" applyAlignment="1" applyProtection="1">
      <alignment horizontal="right"/>
      <protection locked="0"/>
    </xf>
    <xf numFmtId="42" fontId="5" fillId="2" borderId="9" xfId="0" applyNumberFormat="1" applyFont="1" applyFill="1" applyBorder="1"/>
    <xf numFmtId="42" fontId="5" fillId="2" borderId="11" xfId="0" applyNumberFormat="1" applyFont="1" applyFill="1" applyBorder="1"/>
    <xf numFmtId="42" fontId="5" fillId="0" borderId="9" xfId="0" applyNumberFormat="1" applyFont="1" applyBorder="1"/>
    <xf numFmtId="42" fontId="5" fillId="0" borderId="10" xfId="0" applyNumberFormat="1" applyFont="1" applyBorder="1"/>
    <xf numFmtId="42" fontId="5" fillId="0" borderId="11" xfId="0" applyNumberFormat="1" applyFont="1" applyBorder="1"/>
    <xf numFmtId="42" fontId="5" fillId="2" borderId="12" xfId="0" applyNumberFormat="1" applyFont="1" applyFill="1" applyBorder="1"/>
    <xf numFmtId="42" fontId="5" fillId="2" borderId="13" xfId="0" applyNumberFormat="1" applyFont="1" applyFill="1" applyBorder="1"/>
    <xf numFmtId="42" fontId="5" fillId="2" borderId="14" xfId="0" applyNumberFormat="1" applyFont="1" applyFill="1" applyBorder="1"/>
    <xf numFmtId="42" fontId="5" fillId="0" borderId="12" xfId="0" applyNumberFormat="1" applyFont="1" applyBorder="1"/>
    <xf numFmtId="42" fontId="5" fillId="0" borderId="13" xfId="0" applyNumberFormat="1" applyFont="1" applyBorder="1"/>
    <xf numFmtId="42" fontId="5" fillId="0" borderId="14" xfId="0" applyNumberFormat="1" applyFont="1" applyBorder="1"/>
    <xf numFmtId="42" fontId="5" fillId="0" borderId="0" xfId="0" applyNumberFormat="1" applyFont="1" applyFill="1" applyBorder="1"/>
    <xf numFmtId="42" fontId="5" fillId="2" borderId="0" xfId="0" applyNumberFormat="1" applyFont="1" applyFill="1" applyBorder="1"/>
    <xf numFmtId="42" fontId="5" fillId="0" borderId="0" xfId="0" applyNumberFormat="1" applyFont="1" applyBorder="1"/>
    <xf numFmtId="0" fontId="5" fillId="0" borderId="4" xfId="0" applyFont="1" applyBorder="1" applyAlignment="1"/>
    <xf numFmtId="42" fontId="5" fillId="2" borderId="0" xfId="3" applyNumberFormat="1" applyFont="1" applyFill="1" applyBorder="1" applyAlignment="1">
      <alignment horizontal="center"/>
    </xf>
    <xf numFmtId="42" fontId="5" fillId="2" borderId="0" xfId="0" applyNumberFormat="1" applyFont="1" applyFill="1" applyBorder="1" applyAlignment="1"/>
    <xf numFmtId="42" fontId="5" fillId="0" borderId="0" xfId="3" applyNumberFormat="1" applyFont="1" applyFill="1" applyBorder="1" applyAlignment="1">
      <alignment horizontal="center"/>
    </xf>
    <xf numFmtId="0" fontId="5" fillId="0" borderId="0" xfId="0" applyFont="1" applyAlignment="1"/>
    <xf numFmtId="37" fontId="5" fillId="0" borderId="0" xfId="3" applyNumberFormat="1" applyFont="1" applyFill="1" applyBorder="1" applyAlignment="1">
      <alignment horizontal="center"/>
    </xf>
    <xf numFmtId="5" fontId="5" fillId="0" borderId="0" xfId="0" applyNumberFormat="1" applyFont="1" applyBorder="1" applyAlignment="1"/>
    <xf numFmtId="0" fontId="11" fillId="0" borderId="4" xfId="0" applyFont="1" applyBorder="1"/>
    <xf numFmtId="0" fontId="12" fillId="0" borderId="0" xfId="0" applyFont="1" applyBorder="1"/>
    <xf numFmtId="0" fontId="12" fillId="0" borderId="0" xfId="0" applyFont="1"/>
    <xf numFmtId="1" fontId="5" fillId="2" borderId="9" xfId="0" applyNumberFormat="1" applyFont="1" applyFill="1" applyBorder="1" applyAlignment="1" applyProtection="1">
      <alignment horizontal="right" indent="1"/>
      <protection locked="0"/>
    </xf>
    <xf numFmtId="1" fontId="5" fillId="2" borderId="10" xfId="0" applyNumberFormat="1" applyFont="1" applyFill="1" applyBorder="1" applyAlignment="1" applyProtection="1">
      <alignment horizontal="right" indent="1"/>
      <protection locked="0"/>
    </xf>
    <xf numFmtId="1" fontId="5" fillId="2" borderId="11" xfId="0" applyNumberFormat="1" applyFont="1" applyFill="1" applyBorder="1" applyAlignment="1" applyProtection="1">
      <alignment horizontal="right" indent="1"/>
      <protection locked="0"/>
    </xf>
    <xf numFmtId="1" fontId="5" fillId="0" borderId="9" xfId="0" applyNumberFormat="1" applyFont="1" applyBorder="1" applyAlignment="1" applyProtection="1">
      <alignment horizontal="right" indent="1"/>
      <protection locked="0"/>
    </xf>
    <xf numFmtId="1" fontId="5" fillId="0" borderId="10" xfId="0" applyNumberFormat="1" applyFont="1" applyBorder="1" applyAlignment="1" applyProtection="1">
      <alignment horizontal="right" indent="1"/>
      <protection locked="0"/>
    </xf>
    <xf numFmtId="1" fontId="5" fillId="0" borderId="11" xfId="0" applyNumberFormat="1" applyFont="1" applyBorder="1" applyAlignment="1" applyProtection="1">
      <alignment horizontal="right" indent="1"/>
      <protection locked="0"/>
    </xf>
    <xf numFmtId="0" fontId="5" fillId="2" borderId="9" xfId="0" applyFont="1" applyFill="1" applyBorder="1" applyAlignment="1" applyProtection="1">
      <alignment horizontal="right" indent="1"/>
      <protection locked="0"/>
    </xf>
    <xf numFmtId="0" fontId="5" fillId="0" borderId="10" xfId="0" applyFont="1" applyBorder="1" applyAlignment="1" applyProtection="1">
      <alignment horizontal="right" indent="1"/>
      <protection locked="0"/>
    </xf>
    <xf numFmtId="0" fontId="5" fillId="0" borderId="11" xfId="0" applyFont="1" applyBorder="1" applyAlignment="1" applyProtection="1">
      <alignment horizontal="right" indent="1"/>
      <protection locked="0"/>
    </xf>
    <xf numFmtId="0" fontId="5" fillId="2" borderId="12" xfId="0" applyFont="1" applyFill="1" applyBorder="1" applyAlignment="1" applyProtection="1">
      <alignment horizontal="right" indent="1"/>
      <protection locked="0"/>
    </xf>
    <xf numFmtId="0" fontId="5" fillId="0" borderId="13" xfId="0" applyFont="1" applyBorder="1" applyAlignment="1" applyProtection="1">
      <alignment horizontal="right" indent="1"/>
      <protection locked="0"/>
    </xf>
    <xf numFmtId="0" fontId="5" fillId="0" borderId="14" xfId="0" applyFont="1" applyBorder="1" applyAlignment="1" applyProtection="1">
      <alignment horizontal="right" indent="1"/>
      <protection locked="0"/>
    </xf>
    <xf numFmtId="0" fontId="5" fillId="2" borderId="4" xfId="0" applyFont="1" applyFill="1" applyBorder="1" applyAlignment="1">
      <alignment horizontal="right" indent="1"/>
    </xf>
    <xf numFmtId="2" fontId="5" fillId="2" borderId="0" xfId="0" applyNumberFormat="1" applyFont="1" applyFill="1" applyBorder="1" applyAlignment="1">
      <alignment horizontal="right" indent="1"/>
    </xf>
    <xf numFmtId="2" fontId="5" fillId="0" borderId="0" xfId="0" applyNumberFormat="1" applyFont="1" applyBorder="1" applyAlignment="1">
      <alignment horizontal="right" indent="1"/>
    </xf>
    <xf numFmtId="0" fontId="5" fillId="0" borderId="0" xfId="0" applyFont="1" applyBorder="1" applyAlignment="1">
      <alignment horizontal="right" indent="1"/>
    </xf>
    <xf numFmtId="0" fontId="5" fillId="0" borderId="5" xfId="0" applyFont="1" applyBorder="1" applyAlignment="1">
      <alignment horizontal="right" indent="1"/>
    </xf>
    <xf numFmtId="44" fontId="5" fillId="2" borderId="17" xfId="0" applyNumberFormat="1" applyFont="1" applyFill="1" applyBorder="1" applyAlignment="1" applyProtection="1">
      <alignment horizontal="right" indent="1"/>
      <protection locked="0"/>
    </xf>
    <xf numFmtId="44" fontId="5" fillId="0" borderId="18" xfId="0" applyNumberFormat="1" applyFont="1" applyBorder="1" applyAlignment="1" applyProtection="1">
      <alignment horizontal="right" indent="1"/>
      <protection locked="0"/>
    </xf>
    <xf numFmtId="43" fontId="5" fillId="2" borderId="11" xfId="0" applyNumberFormat="1" applyFont="1" applyFill="1" applyBorder="1" applyAlignment="1" applyProtection="1">
      <alignment horizontal="right" indent="1"/>
      <protection locked="0"/>
    </xf>
    <xf numFmtId="43" fontId="5" fillId="0" borderId="19" xfId="0" applyNumberFormat="1" applyFont="1" applyBorder="1" applyAlignment="1" applyProtection="1">
      <alignment horizontal="right" indent="1"/>
      <protection locked="0"/>
    </xf>
    <xf numFmtId="43" fontId="5" fillId="0" borderId="10" xfId="0" applyNumberFormat="1" applyFont="1" applyBorder="1" applyAlignment="1" applyProtection="1">
      <alignment horizontal="right" indent="1"/>
      <protection locked="0"/>
    </xf>
    <xf numFmtId="43" fontId="5" fillId="0" borderId="11" xfId="0" applyNumberFormat="1" applyFont="1" applyBorder="1" applyAlignment="1" applyProtection="1">
      <alignment horizontal="right" indent="1"/>
      <protection locked="0"/>
    </xf>
    <xf numFmtId="44" fontId="5" fillId="2" borderId="12" xfId="0" applyNumberFormat="1" applyFont="1" applyFill="1" applyBorder="1" applyAlignment="1">
      <alignment horizontal="right"/>
    </xf>
    <xf numFmtId="0" fontId="13" fillId="0" borderId="4" xfId="0" applyFont="1" applyBorder="1"/>
    <xf numFmtId="0" fontId="5" fillId="2" borderId="4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10" fillId="0" borderId="4" xfId="4" applyFont="1" applyFill="1" applyBorder="1"/>
    <xf numFmtId="0" fontId="5" fillId="2" borderId="4" xfId="0" applyFont="1" applyFill="1" applyBorder="1"/>
    <xf numFmtId="0" fontId="5" fillId="2" borderId="0" xfId="0" applyFont="1" applyFill="1" applyBorder="1"/>
    <xf numFmtId="42" fontId="5" fillId="2" borderId="15" xfId="0" applyNumberFormat="1" applyFont="1" applyFill="1" applyBorder="1"/>
    <xf numFmtId="42" fontId="5" fillId="2" borderId="16" xfId="0" applyNumberFormat="1" applyFont="1" applyFill="1" applyBorder="1"/>
    <xf numFmtId="42" fontId="5" fillId="2" borderId="17" xfId="0" applyNumberFormat="1" applyFont="1" applyFill="1" applyBorder="1"/>
    <xf numFmtId="42" fontId="5" fillId="0" borderId="18" xfId="0" applyNumberFormat="1" applyFont="1" applyFill="1" applyBorder="1"/>
    <xf numFmtId="42" fontId="5" fillId="0" borderId="16" xfId="0" applyNumberFormat="1" applyFont="1" applyFill="1" applyBorder="1"/>
    <xf numFmtId="42" fontId="5" fillId="0" borderId="17" xfId="0" applyNumberFormat="1" applyFont="1" applyFill="1" applyBorder="1"/>
    <xf numFmtId="2" fontId="5" fillId="2" borderId="9" xfId="0" applyNumberFormat="1" applyFont="1" applyFill="1" applyBorder="1" applyAlignment="1">
      <alignment horizontal="right" indent="1"/>
    </xf>
    <xf numFmtId="2" fontId="5" fillId="2" borderId="10" xfId="0" applyNumberFormat="1" applyFont="1" applyFill="1" applyBorder="1" applyAlignment="1">
      <alignment horizontal="right" indent="1"/>
    </xf>
    <xf numFmtId="2" fontId="5" fillId="2" borderId="11" xfId="0" applyNumberFormat="1" applyFont="1" applyFill="1" applyBorder="1" applyAlignment="1">
      <alignment horizontal="right" indent="1"/>
    </xf>
    <xf numFmtId="2" fontId="5" fillId="0" borderId="19" xfId="0" applyNumberFormat="1" applyFont="1" applyFill="1" applyBorder="1" applyAlignment="1">
      <alignment horizontal="right" indent="1"/>
    </xf>
    <xf numFmtId="2" fontId="5" fillId="0" borderId="10" xfId="0" applyNumberFormat="1" applyFont="1" applyFill="1" applyBorder="1" applyAlignment="1">
      <alignment horizontal="right" indent="1"/>
    </xf>
    <xf numFmtId="2" fontId="5" fillId="0" borderId="11" xfId="0" applyNumberFormat="1" applyFont="1" applyFill="1" applyBorder="1" applyAlignment="1">
      <alignment horizontal="right" indent="1"/>
    </xf>
    <xf numFmtId="10" fontId="5" fillId="2" borderId="9" xfId="0" applyNumberFormat="1" applyFont="1" applyFill="1" applyBorder="1" applyAlignment="1">
      <alignment horizontal="right" indent="1"/>
    </xf>
    <xf numFmtId="10" fontId="5" fillId="2" borderId="10" xfId="0" applyNumberFormat="1" applyFont="1" applyFill="1" applyBorder="1" applyAlignment="1">
      <alignment horizontal="right" indent="1"/>
    </xf>
    <xf numFmtId="10" fontId="5" fillId="2" borderId="11" xfId="0" applyNumberFormat="1" applyFont="1" applyFill="1" applyBorder="1" applyAlignment="1">
      <alignment horizontal="right" indent="1"/>
    </xf>
    <xf numFmtId="10" fontId="5" fillId="0" borderId="19" xfId="0" applyNumberFormat="1" applyFont="1" applyFill="1" applyBorder="1" applyAlignment="1">
      <alignment horizontal="right" indent="1"/>
    </xf>
    <xf numFmtId="10" fontId="5" fillId="0" borderId="10" xfId="0" applyNumberFormat="1" applyFont="1" applyFill="1" applyBorder="1" applyAlignment="1">
      <alignment horizontal="right" indent="1"/>
    </xf>
    <xf numFmtId="10" fontId="5" fillId="0" borderId="11" xfId="0" applyNumberFormat="1" applyFont="1" applyFill="1" applyBorder="1" applyAlignment="1">
      <alignment horizontal="right" indent="1"/>
    </xf>
    <xf numFmtId="0" fontId="5" fillId="0" borderId="20" xfId="0" applyFont="1" applyBorder="1"/>
    <xf numFmtId="2" fontId="5" fillId="2" borderId="12" xfId="0" applyNumberFormat="1" applyFont="1" applyFill="1" applyBorder="1" applyAlignment="1">
      <alignment horizontal="right" indent="1"/>
    </xf>
    <xf numFmtId="2" fontId="5" fillId="2" borderId="13" xfId="0" applyNumberFormat="1" applyFont="1" applyFill="1" applyBorder="1" applyAlignment="1">
      <alignment horizontal="right" indent="1"/>
    </xf>
    <xf numFmtId="2" fontId="5" fillId="2" borderId="14" xfId="0" applyNumberFormat="1" applyFont="1" applyFill="1" applyBorder="1" applyAlignment="1">
      <alignment horizontal="right" indent="1"/>
    </xf>
    <xf numFmtId="2" fontId="5" fillId="0" borderId="21" xfId="0" applyNumberFormat="1" applyFont="1" applyFill="1" applyBorder="1" applyAlignment="1">
      <alignment horizontal="right" indent="1"/>
    </xf>
    <xf numFmtId="2" fontId="5" fillId="0" borderId="13" xfId="0" applyNumberFormat="1" applyFont="1" applyFill="1" applyBorder="1" applyAlignment="1">
      <alignment horizontal="right" indent="1"/>
    </xf>
    <xf numFmtId="2" fontId="5" fillId="0" borderId="14" xfId="0" applyNumberFormat="1" applyFont="1" applyFill="1" applyBorder="1" applyAlignment="1">
      <alignment horizontal="right" indent="1"/>
    </xf>
    <xf numFmtId="0" fontId="5" fillId="0" borderId="0" xfId="0" applyFont="1" applyAlignment="1">
      <alignment horizontal="center"/>
    </xf>
    <xf numFmtId="0" fontId="10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Protection="1">
      <protection locked="0"/>
    </xf>
    <xf numFmtId="0" fontId="14" fillId="0" borderId="0" xfId="0" applyFont="1" applyFill="1" applyBorder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5" fillId="0" borderId="11" xfId="0" applyFont="1" applyFill="1" applyBorder="1" applyAlignment="1">
      <alignment horizontal="center"/>
    </xf>
    <xf numFmtId="0" fontId="16" fillId="0" borderId="0" xfId="0" applyFont="1" applyFill="1" applyBorder="1" applyAlignment="1">
      <alignment vertical="center" wrapText="1"/>
    </xf>
    <xf numFmtId="44" fontId="16" fillId="0" borderId="0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5" fillId="4" borderId="11" xfId="0" applyFont="1" applyFill="1" applyBorder="1" applyAlignment="1">
      <alignment horizontal="center"/>
    </xf>
    <xf numFmtId="0" fontId="0" fillId="0" borderId="25" xfId="0" applyBorder="1" applyAlignment="1">
      <alignment vertical="center" wrapText="1"/>
    </xf>
    <xf numFmtId="44" fontId="0" fillId="0" borderId="26" xfId="0" applyNumberFormat="1" applyBorder="1" applyAlignment="1">
      <alignment vertical="center" wrapText="1"/>
    </xf>
    <xf numFmtId="0" fontId="5" fillId="0" borderId="27" xfId="0" applyFont="1" applyFill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5" fillId="0" borderId="8" xfId="0" applyFont="1" applyFill="1" applyBorder="1" applyAlignment="1">
      <alignment horizontal="center"/>
    </xf>
    <xf numFmtId="0" fontId="0" fillId="0" borderId="28" xfId="0" applyBorder="1" applyAlignment="1">
      <alignment vertical="center" wrapText="1"/>
    </xf>
    <xf numFmtId="44" fontId="0" fillId="0" borderId="29" xfId="0" applyNumberFormat="1" applyBorder="1" applyAlignment="1">
      <alignment vertical="center" wrapText="1"/>
    </xf>
    <xf numFmtId="0" fontId="5" fillId="0" borderId="8" xfId="0" applyFont="1" applyBorder="1" applyAlignment="1">
      <alignment horizontal="center"/>
    </xf>
    <xf numFmtId="44" fontId="5" fillId="0" borderId="0" xfId="0" applyNumberFormat="1" applyFont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44" fontId="5" fillId="0" borderId="0" xfId="0" applyNumberFormat="1" applyFont="1" applyFill="1"/>
    <xf numFmtId="42" fontId="5" fillId="0" borderId="0" xfId="0" applyNumberFormat="1" applyFont="1"/>
    <xf numFmtId="164" fontId="5" fillId="0" borderId="0" xfId="5" applyNumberFormat="1" applyFont="1"/>
    <xf numFmtId="44" fontId="5" fillId="2" borderId="11" xfId="0" applyNumberFormat="1" applyFont="1" applyFill="1" applyBorder="1" applyAlignment="1">
      <alignment horizontal="center"/>
    </xf>
    <xf numFmtId="1" fontId="5" fillId="0" borderId="12" xfId="0" applyNumberFormat="1" applyFont="1" applyBorder="1" applyAlignment="1" applyProtection="1">
      <alignment horizontal="right" indent="1"/>
      <protection locked="0"/>
    </xf>
    <xf numFmtId="1" fontId="5" fillId="0" borderId="13" xfId="0" applyNumberFormat="1" applyFont="1" applyBorder="1" applyAlignment="1" applyProtection="1">
      <alignment horizontal="right" indent="1"/>
      <protection locked="0"/>
    </xf>
    <xf numFmtId="1" fontId="5" fillId="2" borderId="13" xfId="0" applyNumberFormat="1" applyFont="1" applyFill="1" applyBorder="1" applyAlignment="1" applyProtection="1">
      <alignment horizontal="right" indent="1"/>
      <protection locked="0"/>
    </xf>
    <xf numFmtId="1" fontId="5" fillId="2" borderId="14" xfId="0" applyNumberFormat="1" applyFont="1" applyFill="1" applyBorder="1" applyAlignment="1" applyProtection="1">
      <alignment horizontal="right" indent="1"/>
      <protection locked="0"/>
    </xf>
    <xf numFmtId="44" fontId="5" fillId="2" borderId="10" xfId="0" applyNumberFormat="1" applyFont="1" applyFill="1" applyBorder="1" applyAlignment="1">
      <alignment horizontal="center"/>
    </xf>
    <xf numFmtId="44" fontId="5" fillId="2" borderId="9" xfId="0" applyNumberFormat="1" applyFont="1" applyFill="1" applyBorder="1" applyAlignment="1">
      <alignment horizontal="center"/>
    </xf>
    <xf numFmtId="44" fontId="5" fillId="0" borderId="30" xfId="0" applyNumberFormat="1" applyFont="1" applyBorder="1" applyAlignment="1" applyProtection="1">
      <alignment horizontal="right" indent="1"/>
      <protection locked="0"/>
    </xf>
    <xf numFmtId="43" fontId="5" fillId="0" borderId="0" xfId="5" applyFont="1" applyBorder="1"/>
    <xf numFmtId="43" fontId="5" fillId="0" borderId="31" xfId="0" applyNumberFormat="1" applyFont="1" applyBorder="1" applyAlignment="1" applyProtection="1">
      <alignment horizontal="right" indent="1"/>
      <protection locked="0"/>
    </xf>
    <xf numFmtId="43" fontId="5" fillId="0" borderId="0" xfId="0" applyNumberFormat="1" applyFont="1"/>
    <xf numFmtId="0" fontId="16" fillId="0" borderId="33" xfId="0" applyFont="1" applyFill="1" applyBorder="1"/>
    <xf numFmtId="0" fontId="16" fillId="0" borderId="0" xfId="0" applyFont="1" applyFill="1" applyBorder="1"/>
    <xf numFmtId="0" fontId="16" fillId="0" borderId="0" xfId="0" applyFont="1"/>
    <xf numFmtId="0" fontId="16" fillId="0" borderId="0" xfId="0" applyFont="1" applyBorder="1"/>
    <xf numFmtId="0" fontId="5" fillId="0" borderId="0" xfId="0" applyFont="1" applyBorder="1" applyProtection="1">
      <protection locked="0"/>
    </xf>
    <xf numFmtId="44" fontId="5" fillId="2" borderId="21" xfId="0" applyNumberFormat="1" applyFont="1" applyFill="1" applyBorder="1" applyAlignment="1">
      <alignment horizontal="right"/>
    </xf>
    <xf numFmtId="0" fontId="5" fillId="0" borderId="34" xfId="0" applyFont="1" applyBorder="1"/>
    <xf numFmtId="44" fontId="5" fillId="0" borderId="12" xfId="0" applyNumberFormat="1" applyFont="1" applyFill="1" applyBorder="1" applyAlignment="1">
      <alignment horizontal="right"/>
    </xf>
    <xf numFmtId="44" fontId="5" fillId="0" borderId="32" xfId="0" applyNumberFormat="1" applyFont="1" applyFill="1" applyBorder="1" applyAlignment="1">
      <alignment horizontal="right"/>
    </xf>
    <xf numFmtId="42" fontId="5" fillId="2" borderId="35" xfId="0" applyNumberFormat="1" applyFont="1" applyFill="1" applyBorder="1" applyAlignment="1" applyProtection="1">
      <alignment horizontal="right"/>
      <protection locked="0"/>
    </xf>
    <xf numFmtId="41" fontId="5" fillId="2" borderId="35" xfId="0" applyNumberFormat="1" applyFont="1" applyFill="1" applyBorder="1" applyAlignment="1" applyProtection="1">
      <alignment horizontal="right"/>
      <protection locked="0"/>
    </xf>
    <xf numFmtId="42" fontId="5" fillId="2" borderId="35" xfId="0" applyNumberFormat="1" applyFont="1" applyFill="1" applyBorder="1" applyAlignment="1">
      <alignment horizontal="right"/>
    </xf>
    <xf numFmtId="42" fontId="5" fillId="2" borderId="35" xfId="1" applyNumberFormat="1" applyFont="1" applyFill="1" applyBorder="1" applyAlignment="1">
      <alignment horizontal="right"/>
    </xf>
    <xf numFmtId="42" fontId="5" fillId="2" borderId="35" xfId="0" applyNumberFormat="1" applyFont="1" applyFill="1" applyBorder="1"/>
    <xf numFmtId="0" fontId="16" fillId="0" borderId="0" xfId="0" applyFont="1" applyFill="1" applyBorder="1" applyAlignment="1">
      <alignment horizontal="center" vertical="center" wrapText="1"/>
    </xf>
    <xf numFmtId="44" fontId="1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7">
    <cellStyle name="Comma" xfId="5" builtinId="3"/>
    <cellStyle name="Comma0" xfId="3" xr:uid="{00000000-0005-0000-0000-000001000000}"/>
    <cellStyle name="Currency" xfId="1" builtinId="4"/>
    <cellStyle name="Currency 2" xfId="6" xr:uid="{00000000-0005-0000-0000-000003000000}"/>
    <cellStyle name="Normal" xfId="0" builtinId="0"/>
    <cellStyle name="Normal 2" xfId="2" xr:uid="{00000000-0005-0000-0000-000005000000}"/>
    <cellStyle name="Normal 6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721"/>
  <sheetViews>
    <sheetView tabSelected="1" topLeftCell="A68" zoomScale="110" zoomScaleNormal="110" workbookViewId="0">
      <selection activeCell="L90" sqref="L90"/>
    </sheetView>
  </sheetViews>
  <sheetFormatPr defaultColWidth="9.1796875" defaultRowHeight="11.5" x14ac:dyDescent="0.25"/>
  <cols>
    <col min="1" max="1" width="46.453125" style="5" customWidth="1"/>
    <col min="2" max="8" width="13.453125" style="5" customWidth="1"/>
    <col min="9" max="9" width="12.81640625" style="5" bestFit="1" customWidth="1"/>
    <col min="10" max="10" width="9.1796875" style="4"/>
    <col min="11" max="11" width="12.453125" style="5" bestFit="1" customWidth="1"/>
    <col min="12" max="12" width="13.54296875" style="5" bestFit="1" customWidth="1"/>
    <col min="13" max="16" width="11" style="5" bestFit="1" customWidth="1"/>
    <col min="17" max="17" width="9.1796875" style="5" customWidth="1"/>
    <col min="18" max="16384" width="9.1796875" style="5"/>
  </cols>
  <sheetData>
    <row r="1" spans="1:13" ht="13" x14ac:dyDescent="0.25">
      <c r="A1" s="1" t="s">
        <v>115</v>
      </c>
      <c r="B1" s="2"/>
      <c r="C1" s="2"/>
      <c r="D1" s="2"/>
      <c r="E1" s="2"/>
      <c r="F1" s="2"/>
      <c r="G1" s="2"/>
      <c r="H1" s="2"/>
      <c r="I1" s="3"/>
    </row>
    <row r="2" spans="1:13" x14ac:dyDescent="0.25">
      <c r="A2" s="6" t="s">
        <v>0</v>
      </c>
      <c r="B2" s="7"/>
      <c r="C2" s="7"/>
      <c r="D2" s="7"/>
      <c r="E2" s="4"/>
      <c r="F2" s="4"/>
      <c r="G2" s="4"/>
      <c r="H2" s="8" t="s">
        <v>1</v>
      </c>
      <c r="I2" s="9" t="s">
        <v>2</v>
      </c>
    </row>
    <row r="3" spans="1:13" s="15" customFormat="1" ht="14" x14ac:dyDescent="0.3">
      <c r="A3" s="10" t="s">
        <v>3</v>
      </c>
      <c r="B3" s="11"/>
      <c r="C3" s="219"/>
      <c r="D3" s="219"/>
      <c r="E3" s="219"/>
      <c r="F3" s="219"/>
      <c r="G3" s="12"/>
      <c r="H3" s="12"/>
      <c r="I3" s="13"/>
      <c r="J3" s="14"/>
    </row>
    <row r="4" spans="1:13" s="15" customFormat="1" ht="14" x14ac:dyDescent="0.3">
      <c r="A4" s="10" t="s">
        <v>125</v>
      </c>
      <c r="B4" s="11" t="s">
        <v>4</v>
      </c>
      <c r="C4" s="220" t="s">
        <v>5</v>
      </c>
      <c r="D4" s="220"/>
      <c r="E4" s="220"/>
      <c r="F4" s="220"/>
      <c r="G4" s="12"/>
      <c r="H4" s="12"/>
      <c r="I4" s="13"/>
      <c r="J4" s="14"/>
    </row>
    <row r="5" spans="1:13" s="15" customFormat="1" ht="14" x14ac:dyDescent="0.3">
      <c r="A5" s="221" t="s">
        <v>6</v>
      </c>
      <c r="B5" s="222"/>
      <c r="C5" s="222"/>
      <c r="D5" s="222"/>
      <c r="E5" s="222"/>
      <c r="F5" s="222"/>
      <c r="G5" s="222"/>
      <c r="H5" s="222"/>
      <c r="I5" s="223"/>
      <c r="J5" s="14"/>
    </row>
    <row r="6" spans="1:13" s="15" customFormat="1" ht="14" x14ac:dyDescent="0.3">
      <c r="A6" s="221" t="s">
        <v>116</v>
      </c>
      <c r="B6" s="222"/>
      <c r="C6" s="222"/>
      <c r="D6" s="222"/>
      <c r="E6" s="222"/>
      <c r="F6" s="222"/>
      <c r="G6" s="222"/>
      <c r="H6" s="222"/>
      <c r="I6" s="223"/>
      <c r="J6" s="14"/>
    </row>
    <row r="7" spans="1:13" s="15" customFormat="1" ht="14" x14ac:dyDescent="0.3">
      <c r="A7" s="221" t="s">
        <v>117</v>
      </c>
      <c r="B7" s="222"/>
      <c r="C7" s="222"/>
      <c r="D7" s="222"/>
      <c r="E7" s="222"/>
      <c r="F7" s="222"/>
      <c r="G7" s="222"/>
      <c r="H7" s="222"/>
      <c r="I7" s="223"/>
      <c r="J7" s="14"/>
    </row>
    <row r="8" spans="1:13" ht="13.5" thickBot="1" x14ac:dyDescent="0.35">
      <c r="A8" s="16"/>
      <c r="B8" s="17"/>
      <c r="C8" s="17"/>
      <c r="D8" s="17"/>
      <c r="E8" s="18"/>
      <c r="F8" s="18"/>
      <c r="G8" s="18"/>
      <c r="H8" s="18"/>
      <c r="I8" s="19"/>
    </row>
    <row r="9" spans="1:13" ht="13.5" customHeight="1" thickBot="1" x14ac:dyDescent="0.3">
      <c r="A9" s="20"/>
      <c r="B9" s="224" t="s">
        <v>7</v>
      </c>
      <c r="C9" s="225"/>
      <c r="D9" s="226"/>
      <c r="E9" s="21" t="s">
        <v>8</v>
      </c>
      <c r="F9" s="22"/>
      <c r="G9" s="22"/>
      <c r="H9" s="22"/>
      <c r="I9" s="23"/>
    </row>
    <row r="10" spans="1:13" x14ac:dyDescent="0.25">
      <c r="A10" s="20"/>
      <c r="B10" s="24" t="s">
        <v>9</v>
      </c>
      <c r="C10" s="25" t="s">
        <v>9</v>
      </c>
      <c r="D10" s="26" t="s">
        <v>9</v>
      </c>
      <c r="E10" s="27" t="s">
        <v>9</v>
      </c>
      <c r="F10" s="28" t="s">
        <v>9</v>
      </c>
      <c r="G10" s="28" t="s">
        <v>9</v>
      </c>
      <c r="H10" s="28" t="s">
        <v>9</v>
      </c>
      <c r="I10" s="29" t="s">
        <v>9</v>
      </c>
      <c r="K10" s="158"/>
    </row>
    <row r="11" spans="1:13" x14ac:dyDescent="0.25">
      <c r="A11" s="20"/>
      <c r="B11" s="30">
        <v>2022</v>
      </c>
      <c r="C11" s="31">
        <v>2023</v>
      </c>
      <c r="D11" s="32">
        <v>2024</v>
      </c>
      <c r="E11" s="33">
        <v>2025</v>
      </c>
      <c r="F11" s="34">
        <v>2026</v>
      </c>
      <c r="G11" s="35">
        <v>2027</v>
      </c>
      <c r="H11" s="35">
        <v>2028</v>
      </c>
      <c r="I11" s="36">
        <v>2029</v>
      </c>
      <c r="K11" s="158"/>
    </row>
    <row r="12" spans="1:13" x14ac:dyDescent="0.25">
      <c r="A12" s="37" t="s">
        <v>10</v>
      </c>
      <c r="B12" s="198"/>
      <c r="C12" s="197"/>
      <c r="D12" s="192"/>
      <c r="E12" s="38"/>
      <c r="F12" s="39"/>
      <c r="G12" s="39"/>
      <c r="H12" s="39"/>
      <c r="I12" s="40"/>
      <c r="K12" s="191"/>
    </row>
    <row r="13" spans="1:13" x14ac:dyDescent="0.25">
      <c r="A13" s="20" t="s">
        <v>11</v>
      </c>
      <c r="B13" s="41">
        <v>1620358.12</v>
      </c>
      <c r="C13" s="212">
        <v>1804471.84</v>
      </c>
      <c r="D13" s="42">
        <v>2107405</v>
      </c>
      <c r="E13" s="43">
        <v>2221256.9500000002</v>
      </c>
      <c r="F13" s="44">
        <v>2369905.84</v>
      </c>
      <c r="G13" s="44">
        <v>2441003.0099999998</v>
      </c>
      <c r="H13" s="44">
        <v>2514233.1</v>
      </c>
      <c r="I13" s="45">
        <v>2589660.1</v>
      </c>
      <c r="K13" s="186"/>
      <c r="M13" s="190"/>
    </row>
    <row r="14" spans="1:13" x14ac:dyDescent="0.25">
      <c r="A14" s="20" t="s">
        <v>12</v>
      </c>
      <c r="B14" s="46">
        <v>0</v>
      </c>
      <c r="C14" s="213">
        <v>0</v>
      </c>
      <c r="D14" s="47">
        <v>0</v>
      </c>
      <c r="E14" s="48">
        <v>0</v>
      </c>
      <c r="F14" s="49">
        <v>0</v>
      </c>
      <c r="G14" s="49">
        <v>0</v>
      </c>
      <c r="H14" s="49">
        <v>0</v>
      </c>
      <c r="I14" s="50">
        <v>0</v>
      </c>
      <c r="J14" s="51"/>
    </row>
    <row r="15" spans="1:13" x14ac:dyDescent="0.25">
      <c r="A15" s="20" t="s">
        <v>13</v>
      </c>
      <c r="B15" s="46">
        <v>0</v>
      </c>
      <c r="C15" s="213">
        <v>0</v>
      </c>
      <c r="D15" s="47">
        <v>0</v>
      </c>
      <c r="E15" s="48">
        <v>0</v>
      </c>
      <c r="F15" s="49">
        <v>0</v>
      </c>
      <c r="G15" s="49">
        <v>0</v>
      </c>
      <c r="H15" s="49">
        <v>0</v>
      </c>
      <c r="I15" s="50">
        <v>0</v>
      </c>
      <c r="J15" s="51"/>
      <c r="M15" s="190"/>
    </row>
    <row r="16" spans="1:13" x14ac:dyDescent="0.25">
      <c r="A16" s="20" t="s">
        <v>14</v>
      </c>
      <c r="B16" s="46">
        <v>16431.75</v>
      </c>
      <c r="C16" s="213">
        <v>18993.54</v>
      </c>
      <c r="D16" s="47">
        <v>16818</v>
      </c>
      <c r="E16" s="48">
        <v>17172.259999999998</v>
      </c>
      <c r="F16" s="49">
        <v>17537.43</v>
      </c>
      <c r="G16" s="49">
        <v>17913.55</v>
      </c>
      <c r="H16" s="49">
        <v>18300.96</v>
      </c>
      <c r="I16" s="50">
        <v>18699.990000000002</v>
      </c>
      <c r="J16" s="51"/>
    </row>
    <row r="17" spans="1:10" x14ac:dyDescent="0.25">
      <c r="A17" s="52" t="s">
        <v>15</v>
      </c>
      <c r="B17" s="53">
        <f>SUM(B12:B16)</f>
        <v>1636789.87</v>
      </c>
      <c r="C17" s="214">
        <f>SUM(C12:C16)</f>
        <v>1823465.3800000001</v>
      </c>
      <c r="D17" s="54">
        <f>SUM(D12:D16)</f>
        <v>2124223</v>
      </c>
      <c r="E17" s="55">
        <f>SUM(E12:E16)</f>
        <v>2238429.21</v>
      </c>
      <c r="F17" s="56">
        <f>SUM(F12:F16)</f>
        <v>2387443.27</v>
      </c>
      <c r="G17" s="56">
        <f t="shared" ref="G17" si="0">SUM(G12:G16)</f>
        <v>2458916.5599999996</v>
      </c>
      <c r="H17" s="56">
        <f>SUM(H12:H16)</f>
        <v>2532534.06</v>
      </c>
      <c r="I17" s="57">
        <f>SUM(I12:I16)</f>
        <v>2608360.0900000003</v>
      </c>
      <c r="J17" s="51"/>
    </row>
    <row r="18" spans="1:10" x14ac:dyDescent="0.25">
      <c r="A18" s="52"/>
      <c r="B18" s="53"/>
      <c r="C18" s="214"/>
      <c r="D18" s="54"/>
      <c r="E18" s="55"/>
      <c r="F18" s="56"/>
      <c r="G18" s="56"/>
      <c r="H18" s="56"/>
      <c r="I18" s="57"/>
      <c r="J18" s="51"/>
    </row>
    <row r="19" spans="1:10" x14ac:dyDescent="0.25">
      <c r="A19" s="37" t="s">
        <v>16</v>
      </c>
      <c r="B19" s="53"/>
      <c r="C19" s="215"/>
      <c r="D19" s="58"/>
      <c r="E19" s="59"/>
      <c r="F19" s="60"/>
      <c r="G19" s="60"/>
      <c r="H19" s="60"/>
      <c r="I19" s="61"/>
      <c r="J19" s="51"/>
    </row>
    <row r="20" spans="1:10" x14ac:dyDescent="0.25">
      <c r="A20" s="20" t="s">
        <v>17</v>
      </c>
      <c r="B20" s="41">
        <v>933672.85</v>
      </c>
      <c r="C20" s="212">
        <v>1124479.42</v>
      </c>
      <c r="D20" s="42">
        <v>1061062</v>
      </c>
      <c r="E20" s="62">
        <v>1079603.28</v>
      </c>
      <c r="F20" s="44">
        <v>1114195.3500000001</v>
      </c>
      <c r="G20" s="44">
        <v>1149479.25</v>
      </c>
      <c r="H20" s="44">
        <v>1185468.8400000001</v>
      </c>
      <c r="I20" s="45">
        <v>1222178.21</v>
      </c>
      <c r="J20" s="51"/>
    </row>
    <row r="21" spans="1:10" x14ac:dyDescent="0.25">
      <c r="A21" s="20" t="s">
        <v>18</v>
      </c>
      <c r="B21" s="46">
        <v>228555.82</v>
      </c>
      <c r="C21" s="213">
        <v>493289.79000000004</v>
      </c>
      <c r="D21" s="47">
        <v>296543</v>
      </c>
      <c r="E21" s="63">
        <v>301372.38</v>
      </c>
      <c r="F21" s="64">
        <v>314432.62</v>
      </c>
      <c r="G21" s="64">
        <v>328041.25</v>
      </c>
      <c r="H21" s="64">
        <v>342226.46</v>
      </c>
      <c r="I21" s="65">
        <v>357018.06</v>
      </c>
      <c r="J21" s="51"/>
    </row>
    <row r="22" spans="1:10" x14ac:dyDescent="0.25">
      <c r="A22" s="20" t="s">
        <v>19</v>
      </c>
      <c r="B22" s="46">
        <v>878840.91</v>
      </c>
      <c r="C22" s="213">
        <v>1397485.39</v>
      </c>
      <c r="D22" s="213">
        <v>1437992</v>
      </c>
      <c r="E22" s="63">
        <v>1183907.49</v>
      </c>
      <c r="F22" s="64">
        <v>1209250.6100000001</v>
      </c>
      <c r="G22" s="64">
        <v>1242079.93</v>
      </c>
      <c r="H22" s="64">
        <v>1275894.1299999999</v>
      </c>
      <c r="I22" s="65">
        <v>1310722.75</v>
      </c>
      <c r="J22" s="51"/>
    </row>
    <row r="23" spans="1:10" x14ac:dyDescent="0.25">
      <c r="A23" s="20" t="s">
        <v>20</v>
      </c>
      <c r="B23" s="46">
        <v>230270.65</v>
      </c>
      <c r="C23" s="213">
        <v>164984.03</v>
      </c>
      <c r="D23" s="47">
        <v>147636</v>
      </c>
      <c r="E23" s="63">
        <v>87457.59</v>
      </c>
      <c r="F23" s="64">
        <v>90081.32</v>
      </c>
      <c r="G23" s="64">
        <v>92722.86</v>
      </c>
      <c r="H23" s="64">
        <v>95474.55</v>
      </c>
      <c r="I23" s="65">
        <v>98308.78</v>
      </c>
      <c r="J23" s="51"/>
    </row>
    <row r="24" spans="1:10" x14ac:dyDescent="0.25">
      <c r="A24" s="20" t="s">
        <v>21</v>
      </c>
      <c r="B24" s="46">
        <v>0</v>
      </c>
      <c r="C24" s="213">
        <v>0</v>
      </c>
      <c r="D24" s="47">
        <v>0</v>
      </c>
      <c r="E24" s="63">
        <v>0</v>
      </c>
      <c r="F24" s="66">
        <v>0</v>
      </c>
      <c r="G24" s="64">
        <v>0</v>
      </c>
      <c r="H24" s="64">
        <v>0</v>
      </c>
      <c r="I24" s="65">
        <v>0</v>
      </c>
      <c r="J24" s="51"/>
    </row>
    <row r="25" spans="1:10" x14ac:dyDescent="0.25">
      <c r="A25" s="20" t="s">
        <v>22</v>
      </c>
      <c r="B25" s="46">
        <v>0</v>
      </c>
      <c r="C25" s="213">
        <v>0</v>
      </c>
      <c r="D25" s="47">
        <v>0</v>
      </c>
      <c r="E25" s="63">
        <v>0</v>
      </c>
      <c r="F25" s="64">
        <v>0</v>
      </c>
      <c r="G25" s="64">
        <v>0</v>
      </c>
      <c r="H25" s="64">
        <v>0</v>
      </c>
      <c r="I25" s="65">
        <v>0</v>
      </c>
      <c r="J25" s="51"/>
    </row>
    <row r="26" spans="1:10" x14ac:dyDescent="0.25">
      <c r="A26" s="20" t="s">
        <v>23</v>
      </c>
      <c r="B26" s="46">
        <v>17017.8</v>
      </c>
      <c r="C26" s="213">
        <v>24136.36</v>
      </c>
      <c r="D26" s="47">
        <v>18084</v>
      </c>
      <c r="E26" s="63">
        <v>20847</v>
      </c>
      <c r="F26" s="67">
        <v>21468.66</v>
      </c>
      <c r="G26" s="67">
        <v>22108.97</v>
      </c>
      <c r="H26" s="67">
        <v>22768.49</v>
      </c>
      <c r="I26" s="68">
        <v>23447.79</v>
      </c>
      <c r="J26" s="51"/>
    </row>
    <row r="27" spans="1:10" x14ac:dyDescent="0.25">
      <c r="A27" s="20" t="s">
        <v>24</v>
      </c>
      <c r="B27" s="46">
        <v>0</v>
      </c>
      <c r="C27" s="213">
        <v>0</v>
      </c>
      <c r="D27" s="47">
        <v>0</v>
      </c>
      <c r="E27" s="63">
        <v>0</v>
      </c>
      <c r="F27" s="67">
        <v>0</v>
      </c>
      <c r="G27" s="67">
        <v>0</v>
      </c>
      <c r="H27" s="67">
        <v>0</v>
      </c>
      <c r="I27" s="68">
        <v>0</v>
      </c>
      <c r="J27" s="51"/>
    </row>
    <row r="28" spans="1:10" x14ac:dyDescent="0.25">
      <c r="A28" s="20" t="s">
        <v>25</v>
      </c>
      <c r="B28" s="53">
        <v>2288358.0299999998</v>
      </c>
      <c r="C28" s="214">
        <v>3204374.9899999993</v>
      </c>
      <c r="D28" s="54">
        <f t="shared" ref="D28:I28" si="1">SUM(D19:D27)</f>
        <v>2961317</v>
      </c>
      <c r="E28" s="55">
        <f t="shared" si="1"/>
        <v>2673187.7400000002</v>
      </c>
      <c r="F28" s="56">
        <f t="shared" si="1"/>
        <v>2749428.56</v>
      </c>
      <c r="G28" s="56">
        <f t="shared" si="1"/>
        <v>2834432.26</v>
      </c>
      <c r="H28" s="56">
        <f t="shared" si="1"/>
        <v>2921832.4699999997</v>
      </c>
      <c r="I28" s="57">
        <f t="shared" si="1"/>
        <v>3011675.59</v>
      </c>
      <c r="J28" s="69"/>
    </row>
    <row r="29" spans="1:10" ht="12" customHeight="1" x14ac:dyDescent="0.25">
      <c r="A29" s="20"/>
      <c r="B29" s="53"/>
      <c r="C29" s="214"/>
      <c r="D29" s="54"/>
      <c r="E29" s="55"/>
      <c r="F29" s="56"/>
      <c r="G29" s="56"/>
      <c r="H29" s="56"/>
      <c r="I29" s="57"/>
      <c r="J29" s="51"/>
    </row>
    <row r="30" spans="1:10" ht="12" customHeight="1" x14ac:dyDescent="0.25">
      <c r="A30" s="20" t="s">
        <v>26</v>
      </c>
      <c r="B30" s="53"/>
      <c r="C30" s="214"/>
      <c r="D30" s="54"/>
      <c r="E30" s="55"/>
      <c r="F30" s="56"/>
      <c r="G30" s="56"/>
      <c r="H30" s="56"/>
      <c r="I30" s="57"/>
      <c r="J30" s="51"/>
    </row>
    <row r="31" spans="1:10" ht="12" customHeight="1" x14ac:dyDescent="0.25">
      <c r="A31" s="20" t="s">
        <v>16</v>
      </c>
      <c r="B31" s="53">
        <v>-651568.15999999968</v>
      </c>
      <c r="C31" s="214">
        <v>-1380909.6099999992</v>
      </c>
      <c r="D31" s="54">
        <f>+D17-D28</f>
        <v>-837094</v>
      </c>
      <c r="E31" s="55">
        <f>+E17-E28</f>
        <v>-434758.53000000026</v>
      </c>
      <c r="F31" s="56">
        <f t="shared" ref="F31" si="2">+F17-F28</f>
        <v>-361985.29000000004</v>
      </c>
      <c r="G31" s="56">
        <f>+G17-G28</f>
        <v>-375515.70000000019</v>
      </c>
      <c r="H31" s="56">
        <f>+H17-H28</f>
        <v>-389298.40999999968</v>
      </c>
      <c r="I31" s="57">
        <f>+I17-I28</f>
        <v>-403315.49999999953</v>
      </c>
      <c r="J31" s="51"/>
    </row>
    <row r="32" spans="1:10" ht="12" customHeight="1" x14ac:dyDescent="0.25">
      <c r="A32" s="20"/>
      <c r="B32" s="53"/>
      <c r="C32" s="214"/>
      <c r="D32" s="54"/>
      <c r="E32" s="55"/>
      <c r="F32" s="56"/>
      <c r="G32" s="56"/>
      <c r="H32" s="56"/>
      <c r="I32" s="57"/>
      <c r="J32" s="51"/>
    </row>
    <row r="33" spans="1:15" ht="12" customHeight="1" x14ac:dyDescent="0.25">
      <c r="A33" s="70" t="s">
        <v>27</v>
      </c>
      <c r="B33" s="71"/>
      <c r="C33" s="215"/>
      <c r="D33" s="58"/>
      <c r="E33" s="72"/>
      <c r="F33" s="73"/>
      <c r="G33" s="73"/>
      <c r="H33" s="73"/>
      <c r="I33" s="74"/>
      <c r="J33" s="51"/>
    </row>
    <row r="34" spans="1:15" ht="12" customHeight="1" x14ac:dyDescent="0.25">
      <c r="A34" s="75" t="s">
        <v>28</v>
      </c>
      <c r="B34" s="41">
        <v>796982.35</v>
      </c>
      <c r="C34" s="212">
        <v>1494254.11</v>
      </c>
      <c r="D34" s="42">
        <v>893637</v>
      </c>
      <c r="E34" s="76">
        <v>438352.38</v>
      </c>
      <c r="F34" s="44">
        <v>444702.49</v>
      </c>
      <c r="G34" s="44">
        <v>457968.57</v>
      </c>
      <c r="H34" s="44">
        <v>471632.63</v>
      </c>
      <c r="I34" s="45">
        <v>485706.6</v>
      </c>
      <c r="J34" s="51"/>
    </row>
    <row r="35" spans="1:15" ht="12" customHeight="1" x14ac:dyDescent="0.25">
      <c r="A35" s="20" t="s">
        <v>29</v>
      </c>
      <c r="B35" s="46">
        <v>1800</v>
      </c>
      <c r="C35" s="213">
        <v>1800</v>
      </c>
      <c r="D35" s="47">
        <v>4300</v>
      </c>
      <c r="E35" s="48">
        <v>4300</v>
      </c>
      <c r="F35" s="49">
        <v>4300</v>
      </c>
      <c r="G35" s="49">
        <v>4300</v>
      </c>
      <c r="H35" s="49">
        <v>4300</v>
      </c>
      <c r="I35" s="50">
        <v>4300</v>
      </c>
      <c r="J35" s="51"/>
    </row>
    <row r="36" spans="1:15" ht="12" customHeight="1" x14ac:dyDescent="0.25">
      <c r="A36" s="20" t="s">
        <v>30</v>
      </c>
      <c r="B36" s="46">
        <v>0</v>
      </c>
      <c r="C36" s="213">
        <v>0</v>
      </c>
      <c r="D36" s="47">
        <v>0</v>
      </c>
      <c r="E36" s="48">
        <v>0</v>
      </c>
      <c r="F36" s="49">
        <v>0</v>
      </c>
      <c r="G36" s="49">
        <v>0</v>
      </c>
      <c r="H36" s="49">
        <v>0</v>
      </c>
      <c r="I36" s="50">
        <v>0</v>
      </c>
      <c r="J36" s="51"/>
    </row>
    <row r="37" spans="1:15" ht="12" customHeight="1" x14ac:dyDescent="0.25">
      <c r="A37" s="20" t="s">
        <v>31</v>
      </c>
      <c r="B37" s="46">
        <v>0</v>
      </c>
      <c r="C37" s="213">
        <v>0</v>
      </c>
      <c r="D37" s="47">
        <v>0</v>
      </c>
      <c r="E37" s="48">
        <v>0</v>
      </c>
      <c r="F37" s="49">
        <v>0</v>
      </c>
      <c r="G37" s="49">
        <v>0</v>
      </c>
      <c r="H37" s="49">
        <v>0</v>
      </c>
      <c r="I37" s="50">
        <v>0</v>
      </c>
      <c r="J37" s="51"/>
    </row>
    <row r="38" spans="1:15" ht="12" customHeight="1" x14ac:dyDescent="0.25">
      <c r="A38" s="20" t="s">
        <v>32</v>
      </c>
      <c r="B38" s="46">
        <v>2601.42</v>
      </c>
      <c r="C38" s="213">
        <v>133.58000000000001</v>
      </c>
      <c r="D38" s="47">
        <v>1570</v>
      </c>
      <c r="E38" s="48">
        <v>1612.6</v>
      </c>
      <c r="F38" s="49">
        <v>1660.98</v>
      </c>
      <c r="G38" s="49">
        <v>1710.81</v>
      </c>
      <c r="H38" s="49">
        <v>1762.13</v>
      </c>
      <c r="I38" s="50">
        <v>1815</v>
      </c>
      <c r="J38" s="51"/>
    </row>
    <row r="39" spans="1:15" ht="12" customHeight="1" x14ac:dyDescent="0.25">
      <c r="A39" s="20" t="s">
        <v>33</v>
      </c>
      <c r="B39" s="46">
        <v>0</v>
      </c>
      <c r="C39" s="213">
        <v>0</v>
      </c>
      <c r="D39" s="47">
        <v>0</v>
      </c>
      <c r="E39" s="48">
        <v>0</v>
      </c>
      <c r="F39" s="49">
        <v>0</v>
      </c>
      <c r="G39" s="49">
        <v>0</v>
      </c>
      <c r="H39" s="49">
        <v>0</v>
      </c>
      <c r="I39" s="50">
        <v>0</v>
      </c>
      <c r="J39" s="51"/>
    </row>
    <row r="40" spans="1:15" ht="12" customHeight="1" x14ac:dyDescent="0.25">
      <c r="A40" s="20" t="s">
        <v>34</v>
      </c>
      <c r="B40" s="46">
        <v>0</v>
      </c>
      <c r="C40" s="213">
        <v>0</v>
      </c>
      <c r="D40" s="47">
        <v>0</v>
      </c>
      <c r="E40" s="48">
        <v>0</v>
      </c>
      <c r="F40" s="49">
        <v>0</v>
      </c>
      <c r="G40" s="49">
        <v>0</v>
      </c>
      <c r="H40" s="49">
        <v>0</v>
      </c>
      <c r="I40" s="50">
        <v>0</v>
      </c>
      <c r="J40" s="51"/>
    </row>
    <row r="41" spans="1:15" ht="12" customHeight="1" x14ac:dyDescent="0.25">
      <c r="A41" s="20" t="s">
        <v>35</v>
      </c>
      <c r="B41" s="46">
        <v>0</v>
      </c>
      <c r="C41" s="213">
        <v>0</v>
      </c>
      <c r="D41" s="47">
        <v>0</v>
      </c>
      <c r="E41" s="48">
        <v>0</v>
      </c>
      <c r="F41" s="49">
        <v>0</v>
      </c>
      <c r="G41" s="49">
        <v>0</v>
      </c>
      <c r="H41" s="49">
        <v>0</v>
      </c>
      <c r="I41" s="50">
        <v>0</v>
      </c>
      <c r="J41" s="51"/>
    </row>
    <row r="42" spans="1:15" ht="12" customHeight="1" x14ac:dyDescent="0.25">
      <c r="A42" s="20" t="s">
        <v>36</v>
      </c>
      <c r="B42" s="46">
        <v>0</v>
      </c>
      <c r="C42" s="213">
        <v>0</v>
      </c>
      <c r="D42" s="47"/>
      <c r="E42" s="48">
        <v>0</v>
      </c>
      <c r="F42" s="49">
        <v>0</v>
      </c>
      <c r="G42" s="49">
        <v>0</v>
      </c>
      <c r="H42" s="49">
        <v>0</v>
      </c>
      <c r="I42" s="50">
        <v>0</v>
      </c>
      <c r="J42" s="51"/>
    </row>
    <row r="43" spans="1:15" ht="12" customHeight="1" x14ac:dyDescent="0.25">
      <c r="A43" s="20" t="s">
        <v>37</v>
      </c>
      <c r="B43" s="46">
        <v>0</v>
      </c>
      <c r="C43" s="213">
        <v>0</v>
      </c>
      <c r="D43" s="47">
        <v>-182608</v>
      </c>
      <c r="E43" s="48">
        <v>0</v>
      </c>
      <c r="F43" s="49">
        <v>0</v>
      </c>
      <c r="G43" s="49">
        <v>0</v>
      </c>
      <c r="H43" s="49">
        <v>0</v>
      </c>
      <c r="I43" s="50">
        <v>0</v>
      </c>
      <c r="J43" s="51"/>
      <c r="K43" s="186"/>
      <c r="L43" s="186"/>
      <c r="M43" s="186"/>
      <c r="N43" s="186"/>
      <c r="O43" s="186"/>
    </row>
    <row r="44" spans="1:15" ht="12" customHeight="1" x14ac:dyDescent="0.25">
      <c r="A44" s="20" t="s">
        <v>38</v>
      </c>
      <c r="B44" s="53">
        <v>801383.77</v>
      </c>
      <c r="C44" s="214">
        <v>1496187.6900000002</v>
      </c>
      <c r="D44" s="54">
        <f t="shared" ref="D44:I44" si="3">SUM(D33:D43)</f>
        <v>716899</v>
      </c>
      <c r="E44" s="55">
        <f t="shared" si="3"/>
        <v>444264.98</v>
      </c>
      <c r="F44" s="56">
        <f t="shared" si="3"/>
        <v>450663.47</v>
      </c>
      <c r="G44" s="56">
        <f>SUM(G33:G43)</f>
        <v>463979.38</v>
      </c>
      <c r="H44" s="56">
        <f t="shared" si="3"/>
        <v>477694.76</v>
      </c>
      <c r="I44" s="57">
        <f t="shared" si="3"/>
        <v>491821.6</v>
      </c>
      <c r="J44" s="51"/>
      <c r="K44" s="186"/>
    </row>
    <row r="45" spans="1:15" ht="12" customHeight="1" x14ac:dyDescent="0.25">
      <c r="A45" s="20"/>
      <c r="B45" s="77"/>
      <c r="C45" s="216"/>
      <c r="D45" s="78"/>
      <c r="E45" s="79"/>
      <c r="F45" s="80"/>
      <c r="G45" s="80"/>
      <c r="H45" s="80"/>
      <c r="I45" s="81"/>
      <c r="J45" s="51"/>
    </row>
    <row r="46" spans="1:15" ht="12" customHeight="1" x14ac:dyDescent="0.25">
      <c r="A46" s="20"/>
      <c r="B46" s="77"/>
      <c r="C46" s="216"/>
      <c r="D46" s="78"/>
      <c r="E46" s="79"/>
      <c r="F46" s="80"/>
      <c r="G46" s="80"/>
      <c r="H46" s="80"/>
      <c r="I46" s="81"/>
      <c r="J46" s="51"/>
    </row>
    <row r="47" spans="1:15" ht="12" customHeight="1" x14ac:dyDescent="0.25">
      <c r="A47" s="20" t="s">
        <v>39</v>
      </c>
      <c r="B47" s="77"/>
      <c r="C47" s="216"/>
      <c r="D47" s="78"/>
      <c r="E47" s="79"/>
      <c r="F47" s="80"/>
      <c r="G47" s="80"/>
      <c r="H47" s="80"/>
      <c r="I47" s="81"/>
      <c r="J47" s="51"/>
    </row>
    <row r="48" spans="1:15" ht="12" customHeight="1" x14ac:dyDescent="0.25">
      <c r="A48" s="20" t="s">
        <v>40</v>
      </c>
      <c r="B48" s="77"/>
      <c r="C48" s="216"/>
      <c r="D48" s="78"/>
      <c r="E48" s="79"/>
      <c r="F48" s="80"/>
      <c r="G48" s="80"/>
      <c r="H48" s="80"/>
      <c r="I48" s="81"/>
      <c r="J48" s="51"/>
    </row>
    <row r="49" spans="1:12" ht="12" customHeight="1" x14ac:dyDescent="0.25">
      <c r="A49" s="20" t="s">
        <v>41</v>
      </c>
      <c r="B49" s="77">
        <v>149815.61000000034</v>
      </c>
      <c r="C49" s="216">
        <v>115278.08000000101</v>
      </c>
      <c r="D49" s="78">
        <f>+D31+D44</f>
        <v>-120195</v>
      </c>
      <c r="E49" s="79">
        <f>+E31+E44</f>
        <v>9506.4499999997206</v>
      </c>
      <c r="F49" s="80">
        <f t="shared" ref="F49:I49" si="4">+F31+F44</f>
        <v>88678.179999999935</v>
      </c>
      <c r="G49" s="80">
        <f>+G31+G44</f>
        <v>88463.679999999818</v>
      </c>
      <c r="H49" s="80">
        <f>+H31+H44</f>
        <v>88396.350000000326</v>
      </c>
      <c r="I49" s="81">
        <f t="shared" si="4"/>
        <v>88506.100000000442</v>
      </c>
      <c r="J49" s="51"/>
    </row>
    <row r="50" spans="1:12" ht="12" customHeight="1" x14ac:dyDescent="0.25">
      <c r="A50" s="20"/>
      <c r="B50" s="77"/>
      <c r="C50" s="216"/>
      <c r="D50" s="78"/>
      <c r="E50" s="79"/>
      <c r="F50" s="80"/>
      <c r="G50" s="80"/>
      <c r="H50" s="80"/>
      <c r="I50" s="81"/>
      <c r="J50" s="51"/>
    </row>
    <row r="51" spans="1:12" ht="12" customHeight="1" x14ac:dyDescent="0.25">
      <c r="A51" s="20" t="s">
        <v>42</v>
      </c>
      <c r="B51" s="77">
        <v>301017.86000000034</v>
      </c>
      <c r="C51" s="216">
        <f>B53</f>
        <v>450833.47000000067</v>
      </c>
      <c r="D51" s="78">
        <f>C53</f>
        <v>566111.55000000168</v>
      </c>
      <c r="E51" s="79">
        <f>D53</f>
        <v>445917</v>
      </c>
      <c r="F51" s="80">
        <f t="shared" ref="F51:I51" si="5">E53</f>
        <v>455423.44999999972</v>
      </c>
      <c r="G51" s="80">
        <f t="shared" si="5"/>
        <v>544101.62999999966</v>
      </c>
      <c r="H51" s="80">
        <f t="shared" si="5"/>
        <v>632565.30999999947</v>
      </c>
      <c r="I51" s="81">
        <f t="shared" si="5"/>
        <v>720961.6599999998</v>
      </c>
      <c r="J51" s="51"/>
    </row>
    <row r="52" spans="1:12" ht="12" customHeight="1" x14ac:dyDescent="0.25">
      <c r="A52" s="20"/>
      <c r="B52" s="77"/>
      <c r="C52" s="216"/>
      <c r="D52" s="78"/>
      <c r="E52" s="79"/>
      <c r="F52" s="80"/>
      <c r="G52" s="80"/>
      <c r="H52" s="80"/>
      <c r="I52" s="81"/>
      <c r="K52" s="4"/>
    </row>
    <row r="53" spans="1:12" ht="12" customHeight="1" thickBot="1" x14ac:dyDescent="0.3">
      <c r="A53" s="20" t="s">
        <v>43</v>
      </c>
      <c r="B53" s="82">
        <f>+B49+B51</f>
        <v>450833.47000000067</v>
      </c>
      <c r="C53" s="83">
        <f>+C49+C51</f>
        <v>566111.55000000168</v>
      </c>
      <c r="D53" s="84">
        <v>445917</v>
      </c>
      <c r="E53" s="85">
        <f>+E49+E51</f>
        <v>455423.44999999972</v>
      </c>
      <c r="F53" s="86">
        <f>+F49+F51</f>
        <v>544101.62999999966</v>
      </c>
      <c r="G53" s="86">
        <f>+G49+G51</f>
        <v>632565.30999999947</v>
      </c>
      <c r="H53" s="86">
        <f t="shared" ref="H53:I53" si="6">+H49+H51</f>
        <v>720961.6599999998</v>
      </c>
      <c r="I53" s="87">
        <f t="shared" si="6"/>
        <v>809467.76000000024</v>
      </c>
      <c r="K53" s="4"/>
      <c r="L53" s="4"/>
    </row>
    <row r="54" spans="1:12" ht="12" customHeight="1" x14ac:dyDescent="0.25">
      <c r="A54" s="20"/>
      <c r="B54" s="88"/>
      <c r="C54" s="88"/>
      <c r="D54" s="88"/>
      <c r="E54" s="88"/>
      <c r="F54" s="88"/>
      <c r="G54" s="88"/>
      <c r="H54" s="88"/>
      <c r="I54" s="88"/>
    </row>
    <row r="55" spans="1:12" ht="12" hidden="1" customHeight="1" x14ac:dyDescent="0.25">
      <c r="A55" s="37" t="s">
        <v>44</v>
      </c>
      <c r="B55" s="89">
        <v>0</v>
      </c>
      <c r="C55" s="89">
        <v>0</v>
      </c>
      <c r="D55" s="89">
        <v>0</v>
      </c>
      <c r="E55" s="90">
        <v>0</v>
      </c>
      <c r="F55" s="90">
        <v>0</v>
      </c>
      <c r="G55" s="90">
        <v>0</v>
      </c>
      <c r="H55" s="90">
        <v>0</v>
      </c>
      <c r="I55" s="90">
        <v>0</v>
      </c>
    </row>
    <row r="56" spans="1:12" ht="12" hidden="1" customHeight="1" x14ac:dyDescent="0.25">
      <c r="A56" s="37"/>
      <c r="B56" s="89">
        <v>0</v>
      </c>
      <c r="C56" s="89">
        <v>0</v>
      </c>
      <c r="D56" s="89">
        <v>0</v>
      </c>
      <c r="E56" s="90">
        <v>0</v>
      </c>
      <c r="F56" s="90">
        <v>0</v>
      </c>
      <c r="G56" s="90">
        <v>0</v>
      </c>
      <c r="H56" s="90">
        <v>0</v>
      </c>
      <c r="I56" s="90">
        <v>0</v>
      </c>
    </row>
    <row r="57" spans="1:12" ht="12" hidden="1" customHeight="1" x14ac:dyDescent="0.25">
      <c r="A57" s="91" t="s">
        <v>45</v>
      </c>
      <c r="B57" s="92">
        <v>0</v>
      </c>
      <c r="C57" s="93">
        <v>0</v>
      </c>
      <c r="D57" s="93">
        <v>0</v>
      </c>
      <c r="E57" s="94">
        <v>0</v>
      </c>
      <c r="F57" s="94">
        <v>0</v>
      </c>
      <c r="G57" s="94">
        <v>0</v>
      </c>
      <c r="H57" s="94">
        <v>0</v>
      </c>
      <c r="I57" s="94">
        <v>0</v>
      </c>
      <c r="J57" s="95"/>
    </row>
    <row r="58" spans="1:12" ht="12" hidden="1" customHeight="1" x14ac:dyDescent="0.25">
      <c r="A58" s="91" t="s">
        <v>46</v>
      </c>
      <c r="B58" s="92">
        <v>0</v>
      </c>
      <c r="C58" s="93">
        <v>0</v>
      </c>
      <c r="D58" s="93">
        <v>0</v>
      </c>
      <c r="E58" s="94">
        <v>0</v>
      </c>
      <c r="F58" s="94">
        <v>0</v>
      </c>
      <c r="G58" s="94">
        <v>0</v>
      </c>
      <c r="H58" s="94">
        <v>0</v>
      </c>
      <c r="I58" s="94">
        <v>0</v>
      </c>
      <c r="J58" s="95"/>
    </row>
    <row r="59" spans="1:12" hidden="1" x14ac:dyDescent="0.25">
      <c r="A59" s="91" t="s">
        <v>47</v>
      </c>
      <c r="B59" s="92">
        <v>0</v>
      </c>
      <c r="C59" s="93">
        <v>0</v>
      </c>
      <c r="D59" s="93">
        <v>0</v>
      </c>
      <c r="E59" s="94">
        <v>0</v>
      </c>
      <c r="F59" s="94">
        <v>0</v>
      </c>
      <c r="G59" s="94">
        <v>0</v>
      </c>
      <c r="H59" s="94">
        <v>0</v>
      </c>
      <c r="I59" s="94">
        <v>0</v>
      </c>
      <c r="J59" s="95"/>
    </row>
    <row r="60" spans="1:12" hidden="1" x14ac:dyDescent="0.25">
      <c r="A60" s="91" t="s">
        <v>48</v>
      </c>
      <c r="B60" s="92">
        <v>0</v>
      </c>
      <c r="C60" s="93">
        <v>0</v>
      </c>
      <c r="D60" s="93">
        <v>0</v>
      </c>
      <c r="E60" s="94">
        <v>0</v>
      </c>
      <c r="F60" s="94">
        <v>0</v>
      </c>
      <c r="G60" s="94">
        <v>0</v>
      </c>
      <c r="H60" s="94">
        <v>0</v>
      </c>
      <c r="I60" s="94">
        <v>0</v>
      </c>
      <c r="J60" s="95"/>
    </row>
    <row r="61" spans="1:12" hidden="1" x14ac:dyDescent="0.25">
      <c r="A61" s="91" t="s">
        <v>49</v>
      </c>
      <c r="B61" s="92">
        <v>0</v>
      </c>
      <c r="C61" s="93">
        <v>0</v>
      </c>
      <c r="D61" s="93">
        <v>0</v>
      </c>
      <c r="E61" s="94">
        <v>0</v>
      </c>
      <c r="F61" s="94">
        <v>0</v>
      </c>
      <c r="G61" s="94">
        <v>0</v>
      </c>
      <c r="H61" s="94">
        <v>0</v>
      </c>
      <c r="I61" s="94">
        <v>0</v>
      </c>
      <c r="J61" s="95"/>
    </row>
    <row r="62" spans="1:12" hidden="1" x14ac:dyDescent="0.25">
      <c r="A62" s="91" t="s">
        <v>50</v>
      </c>
      <c r="B62" s="92">
        <v>0</v>
      </c>
      <c r="C62" s="93">
        <v>0</v>
      </c>
      <c r="D62" s="93">
        <v>0</v>
      </c>
      <c r="E62" s="94">
        <v>0</v>
      </c>
      <c r="F62" s="94">
        <v>0</v>
      </c>
      <c r="G62" s="94">
        <v>0</v>
      </c>
      <c r="H62" s="94">
        <v>0</v>
      </c>
      <c r="I62" s="94">
        <v>0</v>
      </c>
      <c r="J62" s="95"/>
    </row>
    <row r="63" spans="1:12" x14ac:dyDescent="0.25">
      <c r="A63" s="91"/>
      <c r="B63" s="96"/>
      <c r="C63" s="97"/>
      <c r="D63" s="97"/>
      <c r="E63" s="96"/>
      <c r="F63" s="96"/>
      <c r="G63" s="96"/>
      <c r="H63" s="96"/>
      <c r="I63" s="96"/>
      <c r="J63" s="95"/>
    </row>
    <row r="64" spans="1:12" ht="14.5" thickBot="1" x14ac:dyDescent="0.35">
      <c r="A64" s="98" t="s">
        <v>51</v>
      </c>
      <c r="B64" s="96"/>
      <c r="C64" s="97"/>
      <c r="D64" s="97"/>
      <c r="E64" s="96"/>
      <c r="F64" s="96"/>
      <c r="G64" s="96"/>
      <c r="H64" s="96"/>
      <c r="I64" s="96"/>
      <c r="J64" s="95"/>
    </row>
    <row r="65" spans="1:21" s="100" customFormat="1" ht="13.5" customHeight="1" thickBot="1" x14ac:dyDescent="0.3">
      <c r="A65" s="37"/>
      <c r="B65" s="224" t="s">
        <v>7</v>
      </c>
      <c r="C65" s="225"/>
      <c r="D65" s="226"/>
      <c r="E65" s="227" t="s">
        <v>8</v>
      </c>
      <c r="F65" s="228"/>
      <c r="G65" s="228"/>
      <c r="H65" s="228"/>
      <c r="I65" s="229"/>
      <c r="J65" s="99"/>
    </row>
    <row r="66" spans="1:21" x14ac:dyDescent="0.25">
      <c r="A66" s="20"/>
      <c r="B66" s="24" t="s">
        <v>9</v>
      </c>
      <c r="C66" s="25" t="s">
        <v>9</v>
      </c>
      <c r="D66" s="26" t="s">
        <v>9</v>
      </c>
      <c r="E66" s="27" t="s">
        <v>9</v>
      </c>
      <c r="F66" s="28" t="s">
        <v>9</v>
      </c>
      <c r="G66" s="28" t="s">
        <v>9</v>
      </c>
      <c r="H66" s="28" t="s">
        <v>9</v>
      </c>
      <c r="I66" s="29" t="s">
        <v>9</v>
      </c>
      <c r="J66" s="5"/>
    </row>
    <row r="67" spans="1:21" x14ac:dyDescent="0.25">
      <c r="A67" s="37" t="s">
        <v>52</v>
      </c>
      <c r="B67" s="30">
        <v>2022</v>
      </c>
      <c r="C67" s="31">
        <v>2023</v>
      </c>
      <c r="D67" s="32">
        <v>2024</v>
      </c>
      <c r="E67" s="33">
        <v>2025</v>
      </c>
      <c r="F67" s="34">
        <v>2026</v>
      </c>
      <c r="G67" s="35">
        <v>2027</v>
      </c>
      <c r="H67" s="35">
        <v>2028</v>
      </c>
      <c r="I67" s="36">
        <v>2029</v>
      </c>
      <c r="J67" s="5"/>
    </row>
    <row r="68" spans="1:21" x14ac:dyDescent="0.25">
      <c r="A68" s="20" t="s">
        <v>53</v>
      </c>
      <c r="B68" s="101">
        <v>181</v>
      </c>
      <c r="C68" s="102">
        <v>180</v>
      </c>
      <c r="D68" s="103">
        <v>185</v>
      </c>
      <c r="E68" s="104">
        <v>188</v>
      </c>
      <c r="F68" s="105">
        <v>194</v>
      </c>
      <c r="G68" s="105">
        <v>199</v>
      </c>
      <c r="H68" s="105">
        <v>205</v>
      </c>
      <c r="I68" s="106">
        <v>212</v>
      </c>
      <c r="J68" s="5"/>
    </row>
    <row r="69" spans="1:21" x14ac:dyDescent="0.25">
      <c r="A69" s="20" t="s">
        <v>54</v>
      </c>
      <c r="B69" s="107">
        <v>18</v>
      </c>
      <c r="C69" s="102">
        <v>18</v>
      </c>
      <c r="D69" s="103">
        <v>18</v>
      </c>
      <c r="E69" s="104">
        <v>18</v>
      </c>
      <c r="F69" s="105">
        <v>18</v>
      </c>
      <c r="G69" s="108">
        <v>18</v>
      </c>
      <c r="H69" s="108">
        <v>18</v>
      </c>
      <c r="I69" s="109">
        <v>18</v>
      </c>
      <c r="J69" s="5"/>
    </row>
    <row r="70" spans="1:21" x14ac:dyDescent="0.25">
      <c r="A70" s="20" t="s">
        <v>55</v>
      </c>
      <c r="B70" s="107">
        <v>2</v>
      </c>
      <c r="C70" s="102">
        <v>2</v>
      </c>
      <c r="D70" s="103">
        <v>2</v>
      </c>
      <c r="E70" s="104">
        <v>3</v>
      </c>
      <c r="F70" s="105">
        <v>3</v>
      </c>
      <c r="G70" s="108">
        <v>3</v>
      </c>
      <c r="H70" s="108">
        <v>3</v>
      </c>
      <c r="I70" s="109">
        <v>3</v>
      </c>
      <c r="J70" s="5"/>
    </row>
    <row r="71" spans="1:21" ht="12" thickBot="1" x14ac:dyDescent="0.3">
      <c r="A71" s="20" t="s">
        <v>56</v>
      </c>
      <c r="B71" s="110">
        <v>1</v>
      </c>
      <c r="C71" s="195">
        <v>1</v>
      </c>
      <c r="D71" s="196">
        <v>1</v>
      </c>
      <c r="E71" s="193">
        <v>2</v>
      </c>
      <c r="F71" s="194">
        <v>2</v>
      </c>
      <c r="G71" s="111">
        <v>2</v>
      </c>
      <c r="H71" s="111">
        <v>2</v>
      </c>
      <c r="I71" s="112">
        <v>2</v>
      </c>
      <c r="J71" s="5"/>
    </row>
    <row r="72" spans="1:21" x14ac:dyDescent="0.25">
      <c r="A72" s="20"/>
      <c r="B72" s="113"/>
      <c r="C72" s="114"/>
      <c r="D72" s="114"/>
      <c r="E72" s="115"/>
      <c r="F72" s="115"/>
      <c r="G72" s="116"/>
      <c r="H72" s="116"/>
      <c r="I72" s="117"/>
      <c r="J72" s="5"/>
    </row>
    <row r="73" spans="1:21" ht="12" thickBot="1" x14ac:dyDescent="0.3">
      <c r="A73" s="37" t="s">
        <v>57</v>
      </c>
      <c r="B73" s="113"/>
      <c r="C73" s="114"/>
      <c r="D73" s="114"/>
      <c r="E73" s="115"/>
      <c r="F73" s="115"/>
      <c r="G73" s="116"/>
      <c r="H73" s="116"/>
      <c r="I73" s="117"/>
      <c r="J73" s="5"/>
    </row>
    <row r="74" spans="1:21" x14ac:dyDescent="0.25">
      <c r="A74" s="209" t="s">
        <v>58</v>
      </c>
      <c r="B74" s="118">
        <v>93600</v>
      </c>
      <c r="C74" s="118">
        <v>93600</v>
      </c>
      <c r="D74" s="118">
        <v>96000</v>
      </c>
      <c r="E74" s="119">
        <v>97440</v>
      </c>
      <c r="F74" s="119">
        <v>97440</v>
      </c>
      <c r="G74" s="119">
        <v>97440</v>
      </c>
      <c r="H74" s="119">
        <v>97440</v>
      </c>
      <c r="I74" s="199">
        <v>97440</v>
      </c>
      <c r="J74" s="5"/>
      <c r="K74" s="186"/>
    </row>
    <row r="75" spans="1:21" x14ac:dyDescent="0.25">
      <c r="A75" s="209" t="s">
        <v>59</v>
      </c>
      <c r="B75" s="120">
        <v>76253.7</v>
      </c>
      <c r="C75" s="120">
        <v>77093.3</v>
      </c>
      <c r="D75" s="120">
        <v>79624.53</v>
      </c>
      <c r="E75" s="200">
        <v>75089</v>
      </c>
      <c r="F75" s="122">
        <v>77341.67</v>
      </c>
      <c r="G75" s="122">
        <v>79661.919999999998</v>
      </c>
      <c r="H75" s="122">
        <v>82051.78</v>
      </c>
      <c r="I75" s="123">
        <v>84513.33</v>
      </c>
      <c r="J75" s="5"/>
    </row>
    <row r="76" spans="1:21" x14ac:dyDescent="0.25">
      <c r="A76" s="209" t="s">
        <v>60</v>
      </c>
      <c r="B76" s="120">
        <v>89312.5</v>
      </c>
      <c r="C76" s="120">
        <v>110495.84</v>
      </c>
      <c r="D76" s="120">
        <v>133856.45000000001</v>
      </c>
      <c r="E76" s="121">
        <v>99002</v>
      </c>
      <c r="F76" s="122">
        <v>101897.06</v>
      </c>
      <c r="G76" s="122">
        <v>104878.97</v>
      </c>
      <c r="H76" s="122">
        <v>107950.34</v>
      </c>
      <c r="I76" s="123">
        <v>111113.85</v>
      </c>
      <c r="J76" s="5"/>
      <c r="Q76" s="186"/>
      <c r="R76" s="186"/>
      <c r="S76" s="186"/>
      <c r="T76" s="186"/>
      <c r="U76" s="186"/>
    </row>
    <row r="77" spans="1:21" x14ac:dyDescent="0.25">
      <c r="A77" s="209" t="s">
        <v>61</v>
      </c>
      <c r="B77" s="120">
        <v>4848.0200000000004</v>
      </c>
      <c r="C77" s="120">
        <v>7114.46</v>
      </c>
      <c r="D77" s="120">
        <v>8500</v>
      </c>
      <c r="E77" s="121">
        <v>8951.73</v>
      </c>
      <c r="F77" s="122">
        <v>9220.2800000000007</v>
      </c>
      <c r="G77" s="122">
        <v>9496.89</v>
      </c>
      <c r="H77" s="122">
        <v>9781.7999999999993</v>
      </c>
      <c r="I77" s="123">
        <v>10075.25</v>
      </c>
      <c r="J77" s="5"/>
    </row>
    <row r="78" spans="1:21" x14ac:dyDescent="0.25">
      <c r="A78" s="209" t="s">
        <v>62</v>
      </c>
      <c r="B78" s="120">
        <v>0</v>
      </c>
      <c r="C78" s="120">
        <v>0</v>
      </c>
      <c r="D78" s="120">
        <v>0</v>
      </c>
      <c r="E78" s="121">
        <v>0</v>
      </c>
      <c r="F78" s="122">
        <v>0</v>
      </c>
      <c r="G78" s="122">
        <v>0</v>
      </c>
      <c r="H78" s="122">
        <v>0</v>
      </c>
      <c r="I78" s="123">
        <v>0</v>
      </c>
      <c r="J78" s="5"/>
    </row>
    <row r="79" spans="1:21" x14ac:dyDescent="0.25">
      <c r="A79" s="209" t="s">
        <v>63</v>
      </c>
      <c r="B79" s="120">
        <v>44033.98</v>
      </c>
      <c r="C79" s="120">
        <v>54134.16</v>
      </c>
      <c r="D79" s="120">
        <v>54504.84</v>
      </c>
      <c r="E79" s="121">
        <v>66637.710000000006</v>
      </c>
      <c r="F79" s="122">
        <v>68636.84</v>
      </c>
      <c r="G79" s="122">
        <v>70695.94</v>
      </c>
      <c r="H79" s="122">
        <v>72816.820000000007</v>
      </c>
      <c r="I79" s="123">
        <v>75001.33</v>
      </c>
      <c r="J79" s="5"/>
    </row>
    <row r="80" spans="1:21" x14ac:dyDescent="0.25">
      <c r="A80" s="209" t="s">
        <v>64</v>
      </c>
      <c r="B80" s="120">
        <v>10339</v>
      </c>
      <c r="C80" s="120">
        <v>11394</v>
      </c>
      <c r="D80" s="120">
        <v>17211</v>
      </c>
      <c r="E80" s="121">
        <v>13197.5</v>
      </c>
      <c r="F80" s="122">
        <v>13593.43</v>
      </c>
      <c r="G80" s="122">
        <v>14001.23</v>
      </c>
      <c r="H80" s="122">
        <v>14421.26</v>
      </c>
      <c r="I80" s="123">
        <v>14853.9</v>
      </c>
      <c r="J80" s="5"/>
    </row>
    <row r="81" spans="1:14" x14ac:dyDescent="0.25">
      <c r="A81" s="209" t="s">
        <v>65</v>
      </c>
      <c r="B81" s="120"/>
      <c r="C81" s="120">
        <v>0</v>
      </c>
      <c r="D81" s="120">
        <v>0</v>
      </c>
      <c r="E81" s="121">
        <v>0</v>
      </c>
      <c r="F81" s="122">
        <v>0</v>
      </c>
      <c r="G81" s="122">
        <v>0</v>
      </c>
      <c r="H81" s="122">
        <v>0</v>
      </c>
      <c r="I81" s="123">
        <v>0</v>
      </c>
      <c r="J81" s="5"/>
      <c r="L81" s="186"/>
    </row>
    <row r="82" spans="1:14" x14ac:dyDescent="0.25">
      <c r="A82" s="209" t="s">
        <v>66</v>
      </c>
      <c r="B82" s="120">
        <v>8510</v>
      </c>
      <c r="C82" s="120">
        <v>358194.44</v>
      </c>
      <c r="D82" s="120">
        <v>345000</v>
      </c>
      <c r="E82" s="121">
        <v>219531.36</v>
      </c>
      <c r="F82" s="122">
        <v>226117.3</v>
      </c>
      <c r="G82" s="122">
        <v>232900.82</v>
      </c>
      <c r="H82" s="122">
        <v>239887.84</v>
      </c>
      <c r="I82" s="123">
        <v>247084.48</v>
      </c>
      <c r="J82" s="5"/>
      <c r="L82" s="202"/>
    </row>
    <row r="83" spans="1:14" x14ac:dyDescent="0.25">
      <c r="A83" s="209" t="s">
        <v>67</v>
      </c>
      <c r="B83" s="120">
        <v>26703.5</v>
      </c>
      <c r="C83" s="120">
        <v>21062.5</v>
      </c>
      <c r="D83" s="120">
        <v>14632.5</v>
      </c>
      <c r="E83" s="121">
        <v>25974</v>
      </c>
      <c r="F83" s="122">
        <v>26753.22</v>
      </c>
      <c r="G83" s="122">
        <v>27555.82</v>
      </c>
      <c r="H83" s="122">
        <v>28382.49</v>
      </c>
      <c r="I83" s="123">
        <v>29233.97</v>
      </c>
      <c r="J83" s="5"/>
      <c r="L83" s="186"/>
    </row>
    <row r="84" spans="1:14" x14ac:dyDescent="0.25">
      <c r="A84" s="209" t="s">
        <v>68</v>
      </c>
      <c r="B84" s="120">
        <v>19684.849999999999</v>
      </c>
      <c r="C84" s="120">
        <v>28368.04</v>
      </c>
      <c r="D84" s="120">
        <v>21690.86</v>
      </c>
      <c r="E84" s="121">
        <v>18000</v>
      </c>
      <c r="F84" s="121">
        <v>18540</v>
      </c>
      <c r="G84" s="121">
        <v>19096.2</v>
      </c>
      <c r="H84" s="121">
        <v>19669.09</v>
      </c>
      <c r="I84" s="201">
        <v>20259.16</v>
      </c>
      <c r="J84" s="5"/>
      <c r="L84" s="186"/>
      <c r="N84" s="202"/>
    </row>
    <row r="85" spans="1:14" x14ac:dyDescent="0.25">
      <c r="A85" s="209" t="s">
        <v>69</v>
      </c>
      <c r="B85" s="120">
        <v>95174.37</v>
      </c>
      <c r="C85" s="120">
        <v>69328.89</v>
      </c>
      <c r="D85" s="120">
        <v>117885.53</v>
      </c>
      <c r="E85" s="121">
        <v>111741</v>
      </c>
      <c r="F85" s="122">
        <v>115093.23</v>
      </c>
      <c r="G85" s="122">
        <v>118546.03</v>
      </c>
      <c r="H85" s="122">
        <v>122102.41</v>
      </c>
      <c r="I85" s="123">
        <v>125765.48</v>
      </c>
      <c r="J85" s="5"/>
      <c r="L85" s="186"/>
    </row>
    <row r="86" spans="1:14" x14ac:dyDescent="0.25">
      <c r="A86" s="209" t="s">
        <v>70</v>
      </c>
      <c r="B86" s="120">
        <v>0</v>
      </c>
      <c r="C86" s="120">
        <v>0</v>
      </c>
      <c r="D86" s="120">
        <v>0</v>
      </c>
      <c r="E86" s="121">
        <v>0</v>
      </c>
      <c r="F86" s="122">
        <v>0</v>
      </c>
      <c r="G86" s="122">
        <v>0</v>
      </c>
      <c r="H86" s="122">
        <v>0</v>
      </c>
      <c r="I86" s="123">
        <v>0</v>
      </c>
      <c r="J86" s="5"/>
      <c r="L86" s="202"/>
    </row>
    <row r="87" spans="1:14" x14ac:dyDescent="0.25">
      <c r="A87" s="209" t="s">
        <v>71</v>
      </c>
      <c r="B87" s="120">
        <v>0</v>
      </c>
      <c r="C87" s="120">
        <v>0</v>
      </c>
      <c r="D87" s="120">
        <v>0</v>
      </c>
      <c r="E87" s="121">
        <v>0</v>
      </c>
      <c r="F87" s="122">
        <v>0</v>
      </c>
      <c r="G87" s="122">
        <v>0</v>
      </c>
      <c r="H87" s="122">
        <v>0</v>
      </c>
      <c r="I87" s="123">
        <v>0</v>
      </c>
      <c r="J87" s="5"/>
      <c r="L87" s="186"/>
    </row>
    <row r="88" spans="1:14" x14ac:dyDescent="0.25">
      <c r="A88" s="209" t="s">
        <v>72</v>
      </c>
      <c r="B88" s="120">
        <v>116351.2</v>
      </c>
      <c r="C88" s="120">
        <v>185096.79</v>
      </c>
      <c r="D88" s="120">
        <v>200927.93</v>
      </c>
      <c r="E88" s="121">
        <v>143504</v>
      </c>
      <c r="F88" s="122">
        <v>147809.12</v>
      </c>
      <c r="G88" s="122">
        <v>152243.39000000001</v>
      </c>
      <c r="H88" s="122">
        <v>156810.70000000001</v>
      </c>
      <c r="I88" s="123">
        <v>161515.01999999999</v>
      </c>
      <c r="J88" s="5"/>
    </row>
    <row r="89" spans="1:14" x14ac:dyDescent="0.25">
      <c r="A89" s="209" t="s">
        <v>73</v>
      </c>
      <c r="B89" s="120">
        <v>63765.03</v>
      </c>
      <c r="C89" s="120">
        <v>85835.75</v>
      </c>
      <c r="D89" s="120">
        <v>88070.63</v>
      </c>
      <c r="E89" s="121">
        <v>87206.19</v>
      </c>
      <c r="F89" s="122">
        <v>89822.38</v>
      </c>
      <c r="G89" s="122">
        <v>92517.05</v>
      </c>
      <c r="H89" s="122">
        <v>95292.56</v>
      </c>
      <c r="I89" s="123">
        <v>98151.34</v>
      </c>
      <c r="J89" s="5"/>
    </row>
    <row r="90" spans="1:14" x14ac:dyDescent="0.25">
      <c r="A90" s="209" t="s">
        <v>74</v>
      </c>
      <c r="B90" s="120">
        <v>128033.15</v>
      </c>
      <c r="C90" s="120">
        <v>145448.18</v>
      </c>
      <c r="D90" s="120">
        <v>163047.49</v>
      </c>
      <c r="E90" s="121">
        <v>122260</v>
      </c>
      <c r="F90" s="122">
        <v>125927.8</v>
      </c>
      <c r="G90" s="122">
        <v>129705.63</v>
      </c>
      <c r="H90" s="122">
        <v>133596.79999999999</v>
      </c>
      <c r="I90" s="123">
        <v>137604.71</v>
      </c>
      <c r="J90" s="5"/>
    </row>
    <row r="91" spans="1:14" x14ac:dyDescent="0.25">
      <c r="A91" s="209" t="s">
        <v>75</v>
      </c>
      <c r="B91" s="120">
        <v>102231.61</v>
      </c>
      <c r="C91" s="120">
        <v>150319.04000000001</v>
      </c>
      <c r="D91" s="120">
        <v>97040.24</v>
      </c>
      <c r="E91" s="121">
        <v>95373</v>
      </c>
      <c r="F91" s="122">
        <v>91058.29</v>
      </c>
      <c r="G91" s="122">
        <v>93340.04</v>
      </c>
      <c r="H91" s="122">
        <v>95690.240000000005</v>
      </c>
      <c r="I91" s="123">
        <v>98110.95</v>
      </c>
      <c r="J91" s="5"/>
    </row>
    <row r="92" spans="1:14" s="100" customFormat="1" ht="12" thickBot="1" x14ac:dyDescent="0.3">
      <c r="A92" s="209" t="s">
        <v>76</v>
      </c>
      <c r="B92" s="208">
        <v>878840.91</v>
      </c>
      <c r="C92" s="124">
        <f>SUM(C74:C91)</f>
        <v>1397485.39</v>
      </c>
      <c r="D92" s="124">
        <f>SUM(D74:D91)</f>
        <v>1437992</v>
      </c>
      <c r="E92" s="210">
        <f>SUM(E74:E91)</f>
        <v>1183907.49</v>
      </c>
      <c r="F92" s="210">
        <f t="shared" ref="F92:I92" si="7">SUM(F74:F91)</f>
        <v>1209250.6199999999</v>
      </c>
      <c r="G92" s="210">
        <f>SUM(G74:G91)</f>
        <v>1242079.9300000002</v>
      </c>
      <c r="H92" s="210">
        <f t="shared" si="7"/>
        <v>1275894.1300000001</v>
      </c>
      <c r="I92" s="211">
        <f t="shared" si="7"/>
        <v>1310722.77</v>
      </c>
      <c r="J92" s="99"/>
    </row>
    <row r="93" spans="1:14" s="100" customFormat="1" x14ac:dyDescent="0.25">
      <c r="A93" s="125"/>
      <c r="B93" s="126"/>
      <c r="C93" s="127"/>
      <c r="D93" s="127"/>
      <c r="E93" s="128"/>
      <c r="F93" s="128"/>
      <c r="G93" s="128"/>
      <c r="H93" s="128"/>
      <c r="I93" s="129"/>
      <c r="J93" s="99"/>
    </row>
    <row r="94" spans="1:14" s="100" customFormat="1" x14ac:dyDescent="0.25">
      <c r="A94" s="130"/>
      <c r="B94" s="126"/>
      <c r="C94" s="127"/>
      <c r="D94" s="127"/>
      <c r="E94" s="128"/>
      <c r="F94" s="128"/>
      <c r="G94" s="128"/>
      <c r="H94" s="128"/>
      <c r="I94" s="129"/>
      <c r="J94" s="99"/>
    </row>
    <row r="95" spans="1:14" ht="12" thickBot="1" x14ac:dyDescent="0.3">
      <c r="A95" s="37" t="s">
        <v>77</v>
      </c>
      <c r="B95" s="131"/>
      <c r="C95" s="132"/>
      <c r="D95" s="132"/>
      <c r="E95" s="4"/>
      <c r="F95" s="4"/>
      <c r="G95" s="4"/>
      <c r="H95" s="4"/>
      <c r="I95" s="29"/>
    </row>
    <row r="96" spans="1:14" x14ac:dyDescent="0.25">
      <c r="A96" s="20" t="s">
        <v>78</v>
      </c>
      <c r="B96" s="133">
        <f t="shared" ref="B96:I96" si="8">-(B40+B41)</f>
        <v>0</v>
      </c>
      <c r="C96" s="134">
        <f t="shared" si="8"/>
        <v>0</v>
      </c>
      <c r="D96" s="135">
        <f t="shared" si="8"/>
        <v>0</v>
      </c>
      <c r="E96" s="136">
        <f t="shared" si="8"/>
        <v>0</v>
      </c>
      <c r="F96" s="137">
        <f t="shared" si="8"/>
        <v>0</v>
      </c>
      <c r="G96" s="137">
        <f t="shared" si="8"/>
        <v>0</v>
      </c>
      <c r="H96" s="137">
        <f t="shared" si="8"/>
        <v>0</v>
      </c>
      <c r="I96" s="138">
        <f t="shared" si="8"/>
        <v>0</v>
      </c>
    </row>
    <row r="97" spans="1:10" x14ac:dyDescent="0.25">
      <c r="A97" s="20" t="s">
        <v>79</v>
      </c>
      <c r="B97" s="139">
        <f t="shared" ref="B97:I97" si="9">IFERROR((B31+SUM(B34:B38))/B96,0)</f>
        <v>0</v>
      </c>
      <c r="C97" s="140">
        <f t="shared" si="9"/>
        <v>0</v>
      </c>
      <c r="D97" s="141">
        <f t="shared" si="9"/>
        <v>0</v>
      </c>
      <c r="E97" s="142">
        <f>IFERROR((E31+SUM(E34:E38))/E96,0)</f>
        <v>0</v>
      </c>
      <c r="F97" s="143">
        <f t="shared" si="9"/>
        <v>0</v>
      </c>
      <c r="G97" s="143">
        <f t="shared" si="9"/>
        <v>0</v>
      </c>
      <c r="H97" s="143">
        <f t="shared" si="9"/>
        <v>0</v>
      </c>
      <c r="I97" s="144">
        <f t="shared" si="9"/>
        <v>0</v>
      </c>
    </row>
    <row r="98" spans="1:10" x14ac:dyDescent="0.25">
      <c r="A98" s="20" t="s">
        <v>80</v>
      </c>
      <c r="B98" s="145">
        <f>IFERROR((B68/#REF!)-1,0)</f>
        <v>0</v>
      </c>
      <c r="C98" s="146">
        <f t="shared" ref="C98:I98" si="10">IFERROR((C68/B68)-1,0)</f>
        <v>-5.5248618784530246E-3</v>
      </c>
      <c r="D98" s="147">
        <f t="shared" si="10"/>
        <v>2.7777777777777679E-2</v>
      </c>
      <c r="E98" s="148">
        <f t="shared" si="10"/>
        <v>1.6216216216216273E-2</v>
      </c>
      <c r="F98" s="149">
        <f t="shared" si="10"/>
        <v>3.1914893617021267E-2</v>
      </c>
      <c r="G98" s="149">
        <f t="shared" si="10"/>
        <v>2.5773195876288568E-2</v>
      </c>
      <c r="H98" s="149">
        <f t="shared" si="10"/>
        <v>3.015075376884413E-2</v>
      </c>
      <c r="I98" s="150">
        <f t="shared" si="10"/>
        <v>3.4146341463414664E-2</v>
      </c>
    </row>
    <row r="99" spans="1:10" x14ac:dyDescent="0.25">
      <c r="A99" s="20" t="s">
        <v>81</v>
      </c>
      <c r="B99" s="145">
        <f>IFERROR((B24/#REF!)-1,0)</f>
        <v>0</v>
      </c>
      <c r="C99" s="146">
        <f t="shared" ref="C99:I99" si="11">IFERROR((C24/B24)-1,0)</f>
        <v>0</v>
      </c>
      <c r="D99" s="147">
        <f t="shared" si="11"/>
        <v>0</v>
      </c>
      <c r="E99" s="148">
        <f t="shared" si="11"/>
        <v>0</v>
      </c>
      <c r="F99" s="149">
        <f t="shared" si="11"/>
        <v>0</v>
      </c>
      <c r="G99" s="149">
        <f t="shared" si="11"/>
        <v>0</v>
      </c>
      <c r="H99" s="149">
        <f t="shared" si="11"/>
        <v>0</v>
      </c>
      <c r="I99" s="150">
        <f t="shared" si="11"/>
        <v>0</v>
      </c>
    </row>
    <row r="100" spans="1:10" x14ac:dyDescent="0.25">
      <c r="A100" s="20" t="s">
        <v>82</v>
      </c>
      <c r="B100" s="145">
        <f>IFERROR((B17/#REF!)-1,0)</f>
        <v>0</v>
      </c>
      <c r="C100" s="146">
        <f t="shared" ref="C100:I100" si="12">IFERROR((C17/B17)-1,0)</f>
        <v>0.11404977109248615</v>
      </c>
      <c r="D100" s="147">
        <f t="shared" si="12"/>
        <v>0.16493738970794158</v>
      </c>
      <c r="E100" s="148">
        <f t="shared" si="12"/>
        <v>5.3763757383287869E-2</v>
      </c>
      <c r="F100" s="149">
        <f t="shared" si="12"/>
        <v>6.6570816416392287E-2</v>
      </c>
      <c r="G100" s="149">
        <f t="shared" si="12"/>
        <v>2.9937167889228844E-2</v>
      </c>
      <c r="H100" s="149">
        <f t="shared" si="12"/>
        <v>2.9938998824750929E-2</v>
      </c>
      <c r="I100" s="150">
        <f t="shared" si="12"/>
        <v>2.9940774024575401E-2</v>
      </c>
    </row>
    <row r="101" spans="1:10" x14ac:dyDescent="0.25">
      <c r="A101" s="20" t="s">
        <v>83</v>
      </c>
      <c r="B101" s="145">
        <f>IFERROR((B44/#REF!)-1,0)</f>
        <v>0</v>
      </c>
      <c r="C101" s="146">
        <f t="shared" ref="C101:I101" si="13">IFERROR((C44/B44)-1,0)</f>
        <v>0.86700523021573073</v>
      </c>
      <c r="D101" s="147">
        <f t="shared" si="13"/>
        <v>-0.52084955330704541</v>
      </c>
      <c r="E101" s="148">
        <f t="shared" si="13"/>
        <v>-0.3802962760444637</v>
      </c>
      <c r="F101" s="149">
        <f t="shared" si="13"/>
        <v>1.4402418124426442E-2</v>
      </c>
      <c r="G101" s="149">
        <f t="shared" si="13"/>
        <v>2.9547347159067483E-2</v>
      </c>
      <c r="H101" s="149">
        <f t="shared" si="13"/>
        <v>2.9560322271218187E-2</v>
      </c>
      <c r="I101" s="150">
        <f t="shared" si="13"/>
        <v>2.9572943190752099E-2</v>
      </c>
    </row>
    <row r="102" spans="1:10" ht="12" thickBot="1" x14ac:dyDescent="0.3">
      <c r="A102" s="151" t="s">
        <v>84</v>
      </c>
      <c r="B102" s="152">
        <f t="shared" ref="B102:I102" si="14">IFERROR(B51/(B28+SUM(B40:B41)/365),0)</f>
        <v>0.13154316590922635</v>
      </c>
      <c r="C102" s="153">
        <f t="shared" si="14"/>
        <v>0.14069310595886306</v>
      </c>
      <c r="D102" s="154">
        <f t="shared" si="14"/>
        <v>0.19116884480790192</v>
      </c>
      <c r="E102" s="155">
        <f t="shared" si="14"/>
        <v>0.16681095507343602</v>
      </c>
      <c r="F102" s="156">
        <f t="shared" si="14"/>
        <v>0.16564294727483289</v>
      </c>
      <c r="G102" s="156">
        <f t="shared" si="14"/>
        <v>0.19196141593449112</v>
      </c>
      <c r="H102" s="156">
        <f t="shared" si="14"/>
        <v>0.21649609157776234</v>
      </c>
      <c r="I102" s="157">
        <f t="shared" si="14"/>
        <v>0.2393888845112962</v>
      </c>
    </row>
    <row r="103" spans="1:10" ht="10" customHeight="1" x14ac:dyDescent="0.25">
      <c r="I103" s="158"/>
    </row>
    <row r="104" spans="1:10" ht="12" thickBot="1" x14ac:dyDescent="0.3">
      <c r="A104" s="159" t="s">
        <v>85</v>
      </c>
      <c r="G104" s="160"/>
      <c r="H104" s="160"/>
      <c r="I104" s="161"/>
      <c r="J104" s="160"/>
    </row>
    <row r="105" spans="1:10" ht="15.75" customHeight="1" x14ac:dyDescent="0.25">
      <c r="A105" s="162"/>
      <c r="B105" s="230" t="s">
        <v>118</v>
      </c>
      <c r="C105" s="231"/>
      <c r="D105" s="231"/>
      <c r="E105" s="231"/>
      <c r="F105" s="231"/>
      <c r="G105" s="232"/>
      <c r="H105" s="163"/>
      <c r="I105" s="163"/>
      <c r="J105" s="160"/>
    </row>
    <row r="106" spans="1:10" ht="15.75" customHeight="1" thickBot="1" x14ac:dyDescent="0.3">
      <c r="A106" s="162"/>
      <c r="B106" s="233"/>
      <c r="C106" s="234"/>
      <c r="D106" s="234"/>
      <c r="E106" s="234"/>
      <c r="F106" s="234"/>
      <c r="G106" s="235"/>
      <c r="H106" s="163"/>
      <c r="I106" s="163"/>
      <c r="J106" s="160"/>
    </row>
    <row r="107" spans="1:10" ht="29" x14ac:dyDescent="0.25">
      <c r="A107" s="162"/>
      <c r="B107" s="164" t="s">
        <v>86</v>
      </c>
      <c r="C107" s="165" t="s">
        <v>87</v>
      </c>
      <c r="D107" s="165" t="s">
        <v>88</v>
      </c>
      <c r="E107" s="165" t="s">
        <v>89</v>
      </c>
      <c r="F107" s="166" t="s">
        <v>90</v>
      </c>
      <c r="G107" s="167" t="s">
        <v>91</v>
      </c>
      <c r="H107" s="168"/>
      <c r="I107" s="168"/>
      <c r="J107" s="160"/>
    </row>
    <row r="108" spans="1:10" ht="14.5" x14ac:dyDescent="0.25">
      <c r="A108" s="162"/>
      <c r="B108" s="169" t="s">
        <v>92</v>
      </c>
      <c r="C108" s="170">
        <v>0</v>
      </c>
      <c r="D108" s="170">
        <v>0</v>
      </c>
      <c r="E108" s="170">
        <v>0</v>
      </c>
      <c r="F108" s="170">
        <v>0</v>
      </c>
      <c r="G108" s="171"/>
      <c r="H108" s="172"/>
      <c r="I108" s="173"/>
      <c r="J108" s="160"/>
    </row>
    <row r="109" spans="1:10" ht="14.5" x14ac:dyDescent="0.25">
      <c r="A109" s="162"/>
      <c r="B109" s="174" t="s">
        <v>93</v>
      </c>
      <c r="C109" s="175">
        <v>0</v>
      </c>
      <c r="D109" s="175">
        <v>0</v>
      </c>
      <c r="E109" s="175">
        <v>0</v>
      </c>
      <c r="F109" s="175">
        <v>0</v>
      </c>
      <c r="G109" s="176"/>
      <c r="H109" s="172"/>
      <c r="I109" s="173"/>
      <c r="J109" s="160"/>
    </row>
    <row r="110" spans="1:10" ht="14.5" x14ac:dyDescent="0.25">
      <c r="A110" s="162"/>
      <c r="B110" s="169" t="s">
        <v>94</v>
      </c>
      <c r="C110" s="170">
        <v>0</v>
      </c>
      <c r="D110" s="170">
        <v>0</v>
      </c>
      <c r="E110" s="170">
        <v>0</v>
      </c>
      <c r="F110" s="170">
        <v>0</v>
      </c>
      <c r="G110" s="171"/>
      <c r="H110" s="217"/>
      <c r="I110" s="218"/>
      <c r="J110" s="160"/>
    </row>
    <row r="111" spans="1:10" ht="14.5" x14ac:dyDescent="0.25">
      <c r="A111" s="162"/>
      <c r="B111" s="174" t="s">
        <v>95</v>
      </c>
      <c r="C111" s="175">
        <v>0</v>
      </c>
      <c r="D111" s="175">
        <v>0</v>
      </c>
      <c r="E111" s="175">
        <v>0</v>
      </c>
      <c r="F111" s="175">
        <v>0</v>
      </c>
      <c r="G111" s="176"/>
      <c r="H111" s="217"/>
      <c r="I111" s="218"/>
      <c r="J111" s="160"/>
    </row>
    <row r="112" spans="1:10" ht="14.5" x14ac:dyDescent="0.25">
      <c r="A112" s="162"/>
      <c r="B112" s="169" t="s">
        <v>96</v>
      </c>
      <c r="C112" s="170">
        <v>0</v>
      </c>
      <c r="D112" s="170">
        <v>0</v>
      </c>
      <c r="E112" s="170">
        <v>0</v>
      </c>
      <c r="F112" s="170">
        <v>0</v>
      </c>
      <c r="G112" s="171"/>
      <c r="H112" s="217"/>
      <c r="I112" s="218"/>
      <c r="J112" s="160"/>
    </row>
    <row r="113" spans="1:1021 1025:2045 2049:3069 3073:4093 4097:5117 5121:6141 6145:7165 7169:8189 8193:9213 9217:10237 10241:11261 11265:12285 12289:13309 13313:14333 14337:15357 15361:16381" ht="14.5" x14ac:dyDescent="0.25">
      <c r="A113" s="162"/>
      <c r="B113" s="174" t="s">
        <v>97</v>
      </c>
      <c r="C113" s="175">
        <v>0</v>
      </c>
      <c r="D113" s="175">
        <v>0</v>
      </c>
      <c r="E113" s="175">
        <v>0</v>
      </c>
      <c r="F113" s="175">
        <v>0</v>
      </c>
      <c r="G113" s="176"/>
      <c r="H113" s="217"/>
      <c r="I113" s="218"/>
      <c r="J113" s="160"/>
    </row>
    <row r="114" spans="1:1021 1025:2045 2049:3069 3073:4093 4097:5117 5121:6141 6145:7165 7169:8189 8193:9213 9217:10237 10241:11261 11265:12285 12289:13309 13313:14333 14337:15357 15361:16381" ht="44" thickBot="1" x14ac:dyDescent="0.3">
      <c r="A114" s="162"/>
      <c r="B114" s="177" t="s">
        <v>98</v>
      </c>
      <c r="C114" s="178">
        <v>0</v>
      </c>
      <c r="D114" s="178">
        <v>0</v>
      </c>
      <c r="E114" s="178">
        <v>0</v>
      </c>
      <c r="F114" s="178">
        <v>0</v>
      </c>
      <c r="G114" s="179"/>
      <c r="H114" s="217"/>
      <c r="I114" s="218"/>
      <c r="J114" s="160"/>
    </row>
    <row r="115" spans="1:1021 1025:2045 2049:3069 3073:4093 4097:5117 5121:6141 6145:7165 7169:8189 8193:9213 9217:10237 10241:11261 11265:12285 12289:13309 13313:14333 14337:15357 15361:16381" ht="15" thickBot="1" x14ac:dyDescent="0.3">
      <c r="A115" s="162"/>
      <c r="B115" s="180"/>
      <c r="C115" s="181"/>
      <c r="D115" s="181"/>
      <c r="E115" s="181"/>
      <c r="F115" s="181"/>
      <c r="G115" s="182"/>
      <c r="H115" s="161"/>
      <c r="I115" s="161"/>
      <c r="J115" s="160"/>
    </row>
    <row r="116" spans="1:1021 1025:2045 2049:3069 3073:4093 4097:5117 5121:6141 6145:7165 7169:8189 8193:9213 9217:10237 10241:11261 11265:12285 12289:13309 13313:14333 14337:15357 15361:16381" ht="15" thickBot="1" x14ac:dyDescent="0.3">
      <c r="A116" s="162"/>
      <c r="B116" s="183" t="s">
        <v>76</v>
      </c>
      <c r="C116" s="184">
        <f>SUM(C108:C114)</f>
        <v>0</v>
      </c>
      <c r="D116" s="184">
        <f t="shared" ref="D116:F116" si="15">SUM(D108:D114)</f>
        <v>0</v>
      </c>
      <c r="E116" s="184">
        <f t="shared" si="15"/>
        <v>0</v>
      </c>
      <c r="F116" s="184">
        <f t="shared" si="15"/>
        <v>0</v>
      </c>
      <c r="G116" s="185"/>
      <c r="H116" s="158"/>
      <c r="I116" s="158"/>
    </row>
    <row r="117" spans="1:1021 1025:2045 2049:3069 3073:4093 4097:5117 5121:6141 6145:7165 7169:8189 8193:9213 9217:10237 10241:11261 11265:12285 12289:13309 13313:14333 14337:15357 15361:16381" x14ac:dyDescent="0.25">
      <c r="A117" s="162"/>
      <c r="E117" s="158"/>
      <c r="F117" s="158"/>
      <c r="G117" s="158"/>
      <c r="H117" s="158"/>
      <c r="I117" s="158"/>
    </row>
    <row r="118" spans="1:1021 1025:2045 2049:3069 3073:4093 4097:5117 5121:6141 6145:7165 7169:8189 8193:9213 9217:10237 10241:11261 11265:12285 12289:13309 13313:14333 14337:15357 15361:16381" x14ac:dyDescent="0.25">
      <c r="A118" s="207" t="s">
        <v>119</v>
      </c>
      <c r="E118" s="158"/>
      <c r="F118" s="158"/>
      <c r="G118" s="158"/>
      <c r="H118" s="158"/>
      <c r="I118" s="158"/>
    </row>
    <row r="119" spans="1:1021 1025:2045 2049:3069 3073:4093 4097:5117 5121:6141 6145:7165 7169:8189 8193:9213 9217:10237 10241:11261 11265:12285 12289:13309 13313:14333 14337:15357 15361:16381" x14ac:dyDescent="0.25">
      <c r="A119" s="4" t="s">
        <v>99</v>
      </c>
      <c r="E119" s="158"/>
      <c r="F119" s="158"/>
      <c r="G119" s="158"/>
      <c r="H119" s="158"/>
      <c r="I119" s="158"/>
    </row>
    <row r="120" spans="1:1021 1025:2045 2049:3069 3073:4093 4097:5117 5121:6141 6145:7165 7169:8189 8193:9213 9217:10237 10241:11261 11265:12285 12289:13309 13313:14333 14337:15357 15361:16381" s="204" customFormat="1" x14ac:dyDescent="0.25">
      <c r="A120" s="204" t="s">
        <v>120</v>
      </c>
      <c r="Q120" s="203"/>
      <c r="U120" s="203"/>
      <c r="Y120" s="203"/>
      <c r="AC120" s="203"/>
      <c r="AG120" s="203"/>
      <c r="AK120" s="203"/>
      <c r="AO120" s="203"/>
      <c r="AS120" s="203"/>
      <c r="AW120" s="203"/>
      <c r="BA120" s="203"/>
      <c r="BE120" s="203"/>
      <c r="BI120" s="203"/>
      <c r="BM120" s="203"/>
      <c r="BQ120" s="203"/>
      <c r="BU120" s="203"/>
      <c r="BY120" s="203"/>
      <c r="CC120" s="203"/>
      <c r="CG120" s="203"/>
      <c r="CK120" s="203"/>
      <c r="CO120" s="203"/>
      <c r="CS120" s="203"/>
      <c r="CW120" s="203"/>
      <c r="DA120" s="203"/>
      <c r="DE120" s="203"/>
      <c r="DI120" s="203"/>
      <c r="DM120" s="203"/>
      <c r="DQ120" s="203"/>
      <c r="DU120" s="203"/>
      <c r="DY120" s="203"/>
      <c r="EC120" s="203"/>
      <c r="EG120" s="203"/>
      <c r="EK120" s="203"/>
      <c r="EO120" s="203"/>
      <c r="ES120" s="203"/>
      <c r="EW120" s="203"/>
      <c r="FA120" s="203"/>
      <c r="FE120" s="203"/>
      <c r="FI120" s="203"/>
      <c r="FM120" s="203"/>
      <c r="FQ120" s="203"/>
      <c r="FU120" s="203"/>
      <c r="FY120" s="203"/>
      <c r="GC120" s="203"/>
      <c r="GG120" s="203"/>
      <c r="GK120" s="203"/>
      <c r="GO120" s="203"/>
      <c r="GS120" s="203"/>
      <c r="GW120" s="203"/>
      <c r="HA120" s="203"/>
      <c r="HE120" s="203"/>
      <c r="HI120" s="203"/>
      <c r="HM120" s="203"/>
      <c r="HQ120" s="203"/>
      <c r="HU120" s="203"/>
      <c r="HY120" s="203"/>
      <c r="IC120" s="203"/>
      <c r="IG120" s="203"/>
      <c r="IK120" s="203"/>
      <c r="IO120" s="203"/>
      <c r="IS120" s="203"/>
      <c r="IW120" s="203"/>
      <c r="JA120" s="203"/>
      <c r="JE120" s="203"/>
      <c r="JI120" s="203"/>
      <c r="JM120" s="203"/>
      <c r="JQ120" s="203"/>
      <c r="JU120" s="203"/>
      <c r="JY120" s="203"/>
      <c r="KC120" s="203"/>
      <c r="KG120" s="203"/>
      <c r="KK120" s="203"/>
      <c r="KO120" s="203"/>
      <c r="KS120" s="203"/>
      <c r="KW120" s="203"/>
      <c r="LA120" s="203"/>
      <c r="LE120" s="203"/>
      <c r="LI120" s="203"/>
      <c r="LM120" s="203"/>
      <c r="LQ120" s="203"/>
      <c r="LU120" s="203"/>
      <c r="LY120" s="203"/>
      <c r="MC120" s="203"/>
      <c r="MG120" s="203"/>
      <c r="MK120" s="203"/>
      <c r="MO120" s="203"/>
      <c r="MS120" s="203"/>
      <c r="MW120" s="203"/>
      <c r="NA120" s="203"/>
      <c r="NE120" s="203"/>
      <c r="NI120" s="203"/>
      <c r="NM120" s="203"/>
      <c r="NQ120" s="203"/>
      <c r="NU120" s="203"/>
      <c r="NY120" s="203"/>
      <c r="OC120" s="203"/>
      <c r="OG120" s="203"/>
      <c r="OK120" s="203"/>
      <c r="OO120" s="203"/>
      <c r="OS120" s="203"/>
      <c r="OW120" s="203"/>
      <c r="PA120" s="203"/>
      <c r="PE120" s="203"/>
      <c r="PI120" s="203"/>
      <c r="PM120" s="203"/>
      <c r="PQ120" s="203"/>
      <c r="PU120" s="203"/>
      <c r="PY120" s="203"/>
      <c r="QC120" s="203"/>
      <c r="QG120" s="203"/>
      <c r="QK120" s="203"/>
      <c r="QO120" s="203"/>
      <c r="QS120" s="203"/>
      <c r="QW120" s="203"/>
      <c r="RA120" s="203"/>
      <c r="RE120" s="203"/>
      <c r="RI120" s="203"/>
      <c r="RM120" s="203"/>
      <c r="RQ120" s="203"/>
      <c r="RU120" s="203"/>
      <c r="RY120" s="203"/>
      <c r="SC120" s="203"/>
      <c r="SG120" s="203"/>
      <c r="SK120" s="203"/>
      <c r="SO120" s="203"/>
      <c r="SS120" s="203"/>
      <c r="SW120" s="203"/>
      <c r="TA120" s="203"/>
      <c r="TE120" s="203"/>
      <c r="TI120" s="203"/>
      <c r="TM120" s="203"/>
      <c r="TQ120" s="203"/>
      <c r="TU120" s="203"/>
      <c r="TY120" s="203"/>
      <c r="UC120" s="203"/>
      <c r="UG120" s="203"/>
      <c r="UK120" s="203"/>
      <c r="UO120" s="203"/>
      <c r="US120" s="203"/>
      <c r="UW120" s="203"/>
      <c r="VA120" s="203"/>
      <c r="VE120" s="203"/>
      <c r="VI120" s="203"/>
      <c r="VM120" s="203"/>
      <c r="VQ120" s="203"/>
      <c r="VU120" s="203"/>
      <c r="VY120" s="203"/>
      <c r="WC120" s="203"/>
      <c r="WG120" s="203"/>
      <c r="WK120" s="203"/>
      <c r="WO120" s="203"/>
      <c r="WS120" s="203"/>
      <c r="WW120" s="203"/>
      <c r="XA120" s="203"/>
      <c r="XE120" s="203"/>
      <c r="XI120" s="203"/>
      <c r="XM120" s="203"/>
      <c r="XQ120" s="203"/>
      <c r="XU120" s="203"/>
      <c r="XY120" s="203"/>
      <c r="YC120" s="203"/>
      <c r="YG120" s="203"/>
      <c r="YK120" s="203"/>
      <c r="YO120" s="203"/>
      <c r="YS120" s="203"/>
      <c r="YW120" s="203"/>
      <c r="ZA120" s="203"/>
      <c r="ZE120" s="203"/>
      <c r="ZI120" s="203"/>
      <c r="ZM120" s="203"/>
      <c r="ZQ120" s="203"/>
      <c r="ZU120" s="203"/>
      <c r="ZY120" s="203"/>
      <c r="AAC120" s="203"/>
      <c r="AAG120" s="203"/>
      <c r="AAK120" s="203"/>
      <c r="AAO120" s="203"/>
      <c r="AAS120" s="203"/>
      <c r="AAW120" s="203"/>
      <c r="ABA120" s="203"/>
      <c r="ABE120" s="203"/>
      <c r="ABI120" s="203"/>
      <c r="ABM120" s="203"/>
      <c r="ABQ120" s="203"/>
      <c r="ABU120" s="203"/>
      <c r="ABY120" s="203"/>
      <c r="ACC120" s="203"/>
      <c r="ACG120" s="203"/>
      <c r="ACK120" s="203"/>
      <c r="ACO120" s="203"/>
      <c r="ACS120" s="203"/>
      <c r="ACW120" s="203"/>
      <c r="ADA120" s="203"/>
      <c r="ADE120" s="203"/>
      <c r="ADI120" s="203"/>
      <c r="ADM120" s="203"/>
      <c r="ADQ120" s="203"/>
      <c r="ADU120" s="203"/>
      <c r="ADY120" s="203"/>
      <c r="AEC120" s="203"/>
      <c r="AEG120" s="203"/>
      <c r="AEK120" s="203"/>
      <c r="AEO120" s="203"/>
      <c r="AES120" s="203"/>
      <c r="AEW120" s="203"/>
      <c r="AFA120" s="203"/>
      <c r="AFE120" s="203"/>
      <c r="AFI120" s="203"/>
      <c r="AFM120" s="203"/>
      <c r="AFQ120" s="203"/>
      <c r="AFU120" s="203"/>
      <c r="AFY120" s="203"/>
      <c r="AGC120" s="203"/>
      <c r="AGG120" s="203"/>
      <c r="AGK120" s="203"/>
      <c r="AGO120" s="203"/>
      <c r="AGS120" s="203"/>
      <c r="AGW120" s="203"/>
      <c r="AHA120" s="203"/>
      <c r="AHE120" s="203"/>
      <c r="AHI120" s="203"/>
      <c r="AHM120" s="203"/>
      <c r="AHQ120" s="203"/>
      <c r="AHU120" s="203"/>
      <c r="AHY120" s="203"/>
      <c r="AIC120" s="203"/>
      <c r="AIG120" s="203"/>
      <c r="AIK120" s="203"/>
      <c r="AIO120" s="203"/>
      <c r="AIS120" s="203"/>
      <c r="AIW120" s="203"/>
      <c r="AJA120" s="203"/>
      <c r="AJE120" s="203"/>
      <c r="AJI120" s="203"/>
      <c r="AJM120" s="203"/>
      <c r="AJQ120" s="203"/>
      <c r="AJU120" s="203"/>
      <c r="AJY120" s="203"/>
      <c r="AKC120" s="203"/>
      <c r="AKG120" s="203"/>
      <c r="AKK120" s="203"/>
      <c r="AKO120" s="203"/>
      <c r="AKS120" s="203"/>
      <c r="AKW120" s="203"/>
      <c r="ALA120" s="203"/>
      <c r="ALE120" s="203"/>
      <c r="ALI120" s="203"/>
      <c r="ALM120" s="203"/>
      <c r="ALQ120" s="203"/>
      <c r="ALU120" s="203"/>
      <c r="ALY120" s="203"/>
      <c r="AMC120" s="203"/>
      <c r="AMG120" s="203"/>
      <c r="AMK120" s="203"/>
      <c r="AMO120" s="203"/>
      <c r="AMS120" s="203"/>
      <c r="AMW120" s="203"/>
      <c r="ANA120" s="203"/>
      <c r="ANE120" s="203"/>
      <c r="ANI120" s="203"/>
      <c r="ANM120" s="203"/>
      <c r="ANQ120" s="203"/>
      <c r="ANU120" s="203"/>
      <c r="ANY120" s="203"/>
      <c r="AOC120" s="203"/>
      <c r="AOG120" s="203"/>
      <c r="AOK120" s="203"/>
      <c r="AOO120" s="203"/>
      <c r="AOS120" s="203"/>
      <c r="AOW120" s="203"/>
      <c r="APA120" s="203"/>
      <c r="APE120" s="203"/>
      <c r="API120" s="203"/>
      <c r="APM120" s="203"/>
      <c r="APQ120" s="203"/>
      <c r="APU120" s="203"/>
      <c r="APY120" s="203"/>
      <c r="AQC120" s="203"/>
      <c r="AQG120" s="203"/>
      <c r="AQK120" s="203"/>
      <c r="AQO120" s="203"/>
      <c r="AQS120" s="203"/>
      <c r="AQW120" s="203"/>
      <c r="ARA120" s="203"/>
      <c r="ARE120" s="203"/>
      <c r="ARI120" s="203"/>
      <c r="ARM120" s="203"/>
      <c r="ARQ120" s="203"/>
      <c r="ARU120" s="203"/>
      <c r="ARY120" s="203"/>
      <c r="ASC120" s="203"/>
      <c r="ASG120" s="203"/>
      <c r="ASK120" s="203"/>
      <c r="ASO120" s="203"/>
      <c r="ASS120" s="203"/>
      <c r="ASW120" s="203"/>
      <c r="ATA120" s="203"/>
      <c r="ATE120" s="203"/>
      <c r="ATI120" s="203"/>
      <c r="ATM120" s="203"/>
      <c r="ATQ120" s="203"/>
      <c r="ATU120" s="203"/>
      <c r="ATY120" s="203"/>
      <c r="AUC120" s="203"/>
      <c r="AUG120" s="203"/>
      <c r="AUK120" s="203"/>
      <c r="AUO120" s="203"/>
      <c r="AUS120" s="203"/>
      <c r="AUW120" s="203"/>
      <c r="AVA120" s="203"/>
      <c r="AVE120" s="203"/>
      <c r="AVI120" s="203"/>
      <c r="AVM120" s="203"/>
      <c r="AVQ120" s="203"/>
      <c r="AVU120" s="203"/>
      <c r="AVY120" s="203"/>
      <c r="AWC120" s="203"/>
      <c r="AWG120" s="203"/>
      <c r="AWK120" s="203"/>
      <c r="AWO120" s="203"/>
      <c r="AWS120" s="203"/>
      <c r="AWW120" s="203"/>
      <c r="AXA120" s="203"/>
      <c r="AXE120" s="203"/>
      <c r="AXI120" s="203"/>
      <c r="AXM120" s="203"/>
      <c r="AXQ120" s="203"/>
      <c r="AXU120" s="203"/>
      <c r="AXY120" s="203"/>
      <c r="AYC120" s="203"/>
      <c r="AYG120" s="203"/>
      <c r="AYK120" s="203"/>
      <c r="AYO120" s="203"/>
      <c r="AYS120" s="203"/>
      <c r="AYW120" s="203"/>
      <c r="AZA120" s="203"/>
      <c r="AZE120" s="203"/>
      <c r="AZI120" s="203"/>
      <c r="AZM120" s="203"/>
      <c r="AZQ120" s="203"/>
      <c r="AZU120" s="203"/>
      <c r="AZY120" s="203"/>
      <c r="BAC120" s="203"/>
      <c r="BAG120" s="203"/>
      <c r="BAK120" s="203"/>
      <c r="BAO120" s="203"/>
      <c r="BAS120" s="203"/>
      <c r="BAW120" s="203"/>
      <c r="BBA120" s="203"/>
      <c r="BBE120" s="203"/>
      <c r="BBI120" s="203"/>
      <c r="BBM120" s="203"/>
      <c r="BBQ120" s="203"/>
      <c r="BBU120" s="203"/>
      <c r="BBY120" s="203"/>
      <c r="BCC120" s="203"/>
      <c r="BCG120" s="203"/>
      <c r="BCK120" s="203"/>
      <c r="BCO120" s="203"/>
      <c r="BCS120" s="203"/>
      <c r="BCW120" s="203"/>
      <c r="BDA120" s="203"/>
      <c r="BDE120" s="203"/>
      <c r="BDI120" s="203"/>
      <c r="BDM120" s="203"/>
      <c r="BDQ120" s="203"/>
      <c r="BDU120" s="203"/>
      <c r="BDY120" s="203"/>
      <c r="BEC120" s="203"/>
      <c r="BEG120" s="203"/>
      <c r="BEK120" s="203"/>
      <c r="BEO120" s="203"/>
      <c r="BES120" s="203"/>
      <c r="BEW120" s="203"/>
      <c r="BFA120" s="203"/>
      <c r="BFE120" s="203"/>
      <c r="BFI120" s="203"/>
      <c r="BFM120" s="203"/>
      <c r="BFQ120" s="203"/>
      <c r="BFU120" s="203"/>
      <c r="BFY120" s="203"/>
      <c r="BGC120" s="203"/>
      <c r="BGG120" s="203"/>
      <c r="BGK120" s="203"/>
      <c r="BGO120" s="203"/>
      <c r="BGS120" s="203"/>
      <c r="BGW120" s="203"/>
      <c r="BHA120" s="203"/>
      <c r="BHE120" s="203"/>
      <c r="BHI120" s="203"/>
      <c r="BHM120" s="203"/>
      <c r="BHQ120" s="203"/>
      <c r="BHU120" s="203"/>
      <c r="BHY120" s="203"/>
      <c r="BIC120" s="203"/>
      <c r="BIG120" s="203"/>
      <c r="BIK120" s="203"/>
      <c r="BIO120" s="203"/>
      <c r="BIS120" s="203"/>
      <c r="BIW120" s="203"/>
      <c r="BJA120" s="203"/>
      <c r="BJE120" s="203"/>
      <c r="BJI120" s="203"/>
      <c r="BJM120" s="203"/>
      <c r="BJQ120" s="203"/>
      <c r="BJU120" s="203"/>
      <c r="BJY120" s="203"/>
      <c r="BKC120" s="203"/>
      <c r="BKG120" s="203"/>
      <c r="BKK120" s="203"/>
      <c r="BKO120" s="203"/>
      <c r="BKS120" s="203"/>
      <c r="BKW120" s="203"/>
      <c r="BLA120" s="203"/>
      <c r="BLE120" s="203"/>
      <c r="BLI120" s="203"/>
      <c r="BLM120" s="203"/>
      <c r="BLQ120" s="203"/>
      <c r="BLU120" s="203"/>
      <c r="BLY120" s="203"/>
      <c r="BMC120" s="203"/>
      <c r="BMG120" s="203"/>
      <c r="BMK120" s="203"/>
      <c r="BMO120" s="203"/>
      <c r="BMS120" s="203"/>
      <c r="BMW120" s="203"/>
      <c r="BNA120" s="203"/>
      <c r="BNE120" s="203"/>
      <c r="BNI120" s="203"/>
      <c r="BNM120" s="203"/>
      <c r="BNQ120" s="203"/>
      <c r="BNU120" s="203"/>
      <c r="BNY120" s="203"/>
      <c r="BOC120" s="203"/>
      <c r="BOG120" s="203"/>
      <c r="BOK120" s="203"/>
      <c r="BOO120" s="203"/>
      <c r="BOS120" s="203"/>
      <c r="BOW120" s="203"/>
      <c r="BPA120" s="203"/>
      <c r="BPE120" s="203"/>
      <c r="BPI120" s="203"/>
      <c r="BPM120" s="203"/>
      <c r="BPQ120" s="203"/>
      <c r="BPU120" s="203"/>
      <c r="BPY120" s="203"/>
      <c r="BQC120" s="203"/>
      <c r="BQG120" s="203"/>
      <c r="BQK120" s="203"/>
      <c r="BQO120" s="203"/>
      <c r="BQS120" s="203"/>
      <c r="BQW120" s="203"/>
      <c r="BRA120" s="203"/>
      <c r="BRE120" s="203"/>
      <c r="BRI120" s="203"/>
      <c r="BRM120" s="203"/>
      <c r="BRQ120" s="203"/>
      <c r="BRU120" s="203"/>
      <c r="BRY120" s="203"/>
      <c r="BSC120" s="203"/>
      <c r="BSG120" s="203"/>
      <c r="BSK120" s="203"/>
      <c r="BSO120" s="203"/>
      <c r="BSS120" s="203"/>
      <c r="BSW120" s="203"/>
      <c r="BTA120" s="203"/>
      <c r="BTE120" s="203"/>
      <c r="BTI120" s="203"/>
      <c r="BTM120" s="203"/>
      <c r="BTQ120" s="203"/>
      <c r="BTU120" s="203"/>
      <c r="BTY120" s="203"/>
      <c r="BUC120" s="203"/>
      <c r="BUG120" s="203"/>
      <c r="BUK120" s="203"/>
      <c r="BUO120" s="203"/>
      <c r="BUS120" s="203"/>
      <c r="BUW120" s="203"/>
      <c r="BVA120" s="203"/>
      <c r="BVE120" s="203"/>
      <c r="BVI120" s="203"/>
      <c r="BVM120" s="203"/>
      <c r="BVQ120" s="203"/>
      <c r="BVU120" s="203"/>
      <c r="BVY120" s="203"/>
      <c r="BWC120" s="203"/>
      <c r="BWG120" s="203"/>
      <c r="BWK120" s="203"/>
      <c r="BWO120" s="203"/>
      <c r="BWS120" s="203"/>
      <c r="BWW120" s="203"/>
      <c r="BXA120" s="203"/>
      <c r="BXE120" s="203"/>
      <c r="BXI120" s="203"/>
      <c r="BXM120" s="203"/>
      <c r="BXQ120" s="203"/>
      <c r="BXU120" s="203"/>
      <c r="BXY120" s="203"/>
      <c r="BYC120" s="203"/>
      <c r="BYG120" s="203"/>
      <c r="BYK120" s="203"/>
      <c r="BYO120" s="203"/>
      <c r="BYS120" s="203"/>
      <c r="BYW120" s="203"/>
      <c r="BZA120" s="203"/>
      <c r="BZE120" s="203"/>
      <c r="BZI120" s="203"/>
      <c r="BZM120" s="203"/>
      <c r="BZQ120" s="203"/>
      <c r="BZU120" s="203"/>
      <c r="BZY120" s="203"/>
      <c r="CAC120" s="203"/>
      <c r="CAG120" s="203"/>
      <c r="CAK120" s="203"/>
      <c r="CAO120" s="203"/>
      <c r="CAS120" s="203"/>
      <c r="CAW120" s="203"/>
      <c r="CBA120" s="203"/>
      <c r="CBE120" s="203"/>
      <c r="CBI120" s="203"/>
      <c r="CBM120" s="203"/>
      <c r="CBQ120" s="203"/>
      <c r="CBU120" s="203"/>
      <c r="CBY120" s="203"/>
      <c r="CCC120" s="203"/>
      <c r="CCG120" s="203"/>
      <c r="CCK120" s="203"/>
      <c r="CCO120" s="203"/>
      <c r="CCS120" s="203"/>
      <c r="CCW120" s="203"/>
      <c r="CDA120" s="203"/>
      <c r="CDE120" s="203"/>
      <c r="CDI120" s="203"/>
      <c r="CDM120" s="203"/>
      <c r="CDQ120" s="203"/>
      <c r="CDU120" s="203"/>
      <c r="CDY120" s="203"/>
      <c r="CEC120" s="203"/>
      <c r="CEG120" s="203"/>
      <c r="CEK120" s="203"/>
      <c r="CEO120" s="203"/>
      <c r="CES120" s="203"/>
      <c r="CEW120" s="203"/>
      <c r="CFA120" s="203"/>
      <c r="CFE120" s="203"/>
      <c r="CFI120" s="203"/>
      <c r="CFM120" s="203"/>
      <c r="CFQ120" s="203"/>
      <c r="CFU120" s="203"/>
      <c r="CFY120" s="203"/>
      <c r="CGC120" s="203"/>
      <c r="CGG120" s="203"/>
      <c r="CGK120" s="203"/>
      <c r="CGO120" s="203"/>
      <c r="CGS120" s="203"/>
      <c r="CGW120" s="203"/>
      <c r="CHA120" s="203"/>
      <c r="CHE120" s="203"/>
      <c r="CHI120" s="203"/>
      <c r="CHM120" s="203"/>
      <c r="CHQ120" s="203"/>
      <c r="CHU120" s="203"/>
      <c r="CHY120" s="203"/>
      <c r="CIC120" s="203"/>
      <c r="CIG120" s="203"/>
      <c r="CIK120" s="203"/>
      <c r="CIO120" s="203"/>
      <c r="CIS120" s="203"/>
      <c r="CIW120" s="203"/>
      <c r="CJA120" s="203"/>
      <c r="CJE120" s="203"/>
      <c r="CJI120" s="203"/>
      <c r="CJM120" s="203"/>
      <c r="CJQ120" s="203"/>
      <c r="CJU120" s="203"/>
      <c r="CJY120" s="203"/>
      <c r="CKC120" s="203"/>
      <c r="CKG120" s="203"/>
      <c r="CKK120" s="203"/>
      <c r="CKO120" s="203"/>
      <c r="CKS120" s="203"/>
      <c r="CKW120" s="203"/>
      <c r="CLA120" s="203"/>
      <c r="CLE120" s="203"/>
      <c r="CLI120" s="203"/>
      <c r="CLM120" s="203"/>
      <c r="CLQ120" s="203"/>
      <c r="CLU120" s="203"/>
      <c r="CLY120" s="203"/>
      <c r="CMC120" s="203"/>
      <c r="CMG120" s="203"/>
      <c r="CMK120" s="203"/>
      <c r="CMO120" s="203"/>
      <c r="CMS120" s="203"/>
      <c r="CMW120" s="203"/>
      <c r="CNA120" s="203"/>
      <c r="CNE120" s="203"/>
      <c r="CNI120" s="203"/>
      <c r="CNM120" s="203"/>
      <c r="CNQ120" s="203"/>
      <c r="CNU120" s="203"/>
      <c r="CNY120" s="203"/>
      <c r="COC120" s="203"/>
      <c r="COG120" s="203"/>
      <c r="COK120" s="203"/>
      <c r="COO120" s="203"/>
      <c r="COS120" s="203"/>
      <c r="COW120" s="203"/>
      <c r="CPA120" s="203"/>
      <c r="CPE120" s="203"/>
      <c r="CPI120" s="203"/>
      <c r="CPM120" s="203"/>
      <c r="CPQ120" s="203"/>
      <c r="CPU120" s="203"/>
      <c r="CPY120" s="203"/>
      <c r="CQC120" s="203"/>
      <c r="CQG120" s="203"/>
      <c r="CQK120" s="203"/>
      <c r="CQO120" s="203"/>
      <c r="CQS120" s="203"/>
      <c r="CQW120" s="203"/>
      <c r="CRA120" s="203"/>
      <c r="CRE120" s="203"/>
      <c r="CRI120" s="203"/>
      <c r="CRM120" s="203"/>
      <c r="CRQ120" s="203"/>
      <c r="CRU120" s="203"/>
      <c r="CRY120" s="203"/>
      <c r="CSC120" s="203"/>
      <c r="CSG120" s="203"/>
      <c r="CSK120" s="203"/>
      <c r="CSO120" s="203"/>
      <c r="CSS120" s="203"/>
      <c r="CSW120" s="203"/>
      <c r="CTA120" s="203"/>
      <c r="CTE120" s="203"/>
      <c r="CTI120" s="203"/>
      <c r="CTM120" s="203"/>
      <c r="CTQ120" s="203"/>
      <c r="CTU120" s="203"/>
      <c r="CTY120" s="203"/>
      <c r="CUC120" s="203"/>
      <c r="CUG120" s="203"/>
      <c r="CUK120" s="203"/>
      <c r="CUO120" s="203"/>
      <c r="CUS120" s="203"/>
      <c r="CUW120" s="203"/>
      <c r="CVA120" s="203"/>
      <c r="CVE120" s="203"/>
      <c r="CVI120" s="203"/>
      <c r="CVM120" s="203"/>
      <c r="CVQ120" s="203"/>
      <c r="CVU120" s="203"/>
      <c r="CVY120" s="203"/>
      <c r="CWC120" s="203"/>
      <c r="CWG120" s="203"/>
      <c r="CWK120" s="203"/>
      <c r="CWO120" s="203"/>
      <c r="CWS120" s="203"/>
      <c r="CWW120" s="203"/>
      <c r="CXA120" s="203"/>
      <c r="CXE120" s="203"/>
      <c r="CXI120" s="203"/>
      <c r="CXM120" s="203"/>
      <c r="CXQ120" s="203"/>
      <c r="CXU120" s="203"/>
      <c r="CXY120" s="203"/>
      <c r="CYC120" s="203"/>
      <c r="CYG120" s="203"/>
      <c r="CYK120" s="203"/>
      <c r="CYO120" s="203"/>
      <c r="CYS120" s="203"/>
      <c r="CYW120" s="203"/>
      <c r="CZA120" s="203"/>
      <c r="CZE120" s="203"/>
      <c r="CZI120" s="203"/>
      <c r="CZM120" s="203"/>
      <c r="CZQ120" s="203"/>
      <c r="CZU120" s="203"/>
      <c r="CZY120" s="203"/>
      <c r="DAC120" s="203"/>
      <c r="DAG120" s="203"/>
      <c r="DAK120" s="203"/>
      <c r="DAO120" s="203"/>
      <c r="DAS120" s="203"/>
      <c r="DAW120" s="203"/>
      <c r="DBA120" s="203"/>
      <c r="DBE120" s="203"/>
      <c r="DBI120" s="203"/>
      <c r="DBM120" s="203"/>
      <c r="DBQ120" s="203"/>
      <c r="DBU120" s="203"/>
      <c r="DBY120" s="203"/>
      <c r="DCC120" s="203"/>
      <c r="DCG120" s="203"/>
      <c r="DCK120" s="203"/>
      <c r="DCO120" s="203"/>
      <c r="DCS120" s="203"/>
      <c r="DCW120" s="203"/>
      <c r="DDA120" s="203"/>
      <c r="DDE120" s="203"/>
      <c r="DDI120" s="203"/>
      <c r="DDM120" s="203"/>
      <c r="DDQ120" s="203"/>
      <c r="DDU120" s="203"/>
      <c r="DDY120" s="203"/>
      <c r="DEC120" s="203"/>
      <c r="DEG120" s="203"/>
      <c r="DEK120" s="203"/>
      <c r="DEO120" s="203"/>
      <c r="DES120" s="203"/>
      <c r="DEW120" s="203"/>
      <c r="DFA120" s="203"/>
      <c r="DFE120" s="203"/>
      <c r="DFI120" s="203"/>
      <c r="DFM120" s="203"/>
      <c r="DFQ120" s="203"/>
      <c r="DFU120" s="203"/>
      <c r="DFY120" s="203"/>
      <c r="DGC120" s="203"/>
      <c r="DGG120" s="203"/>
      <c r="DGK120" s="203"/>
      <c r="DGO120" s="203"/>
      <c r="DGS120" s="203"/>
      <c r="DGW120" s="203"/>
      <c r="DHA120" s="203"/>
      <c r="DHE120" s="203"/>
      <c r="DHI120" s="203"/>
      <c r="DHM120" s="203"/>
      <c r="DHQ120" s="203"/>
      <c r="DHU120" s="203"/>
      <c r="DHY120" s="203"/>
      <c r="DIC120" s="203"/>
      <c r="DIG120" s="203"/>
      <c r="DIK120" s="203"/>
      <c r="DIO120" s="203"/>
      <c r="DIS120" s="203"/>
      <c r="DIW120" s="203"/>
      <c r="DJA120" s="203"/>
      <c r="DJE120" s="203"/>
      <c r="DJI120" s="203"/>
      <c r="DJM120" s="203"/>
      <c r="DJQ120" s="203"/>
      <c r="DJU120" s="203"/>
      <c r="DJY120" s="203"/>
      <c r="DKC120" s="203"/>
      <c r="DKG120" s="203"/>
      <c r="DKK120" s="203"/>
      <c r="DKO120" s="203"/>
      <c r="DKS120" s="203"/>
      <c r="DKW120" s="203"/>
      <c r="DLA120" s="203"/>
      <c r="DLE120" s="203"/>
      <c r="DLI120" s="203"/>
      <c r="DLM120" s="203"/>
      <c r="DLQ120" s="203"/>
      <c r="DLU120" s="203"/>
      <c r="DLY120" s="203"/>
      <c r="DMC120" s="203"/>
      <c r="DMG120" s="203"/>
      <c r="DMK120" s="203"/>
      <c r="DMO120" s="203"/>
      <c r="DMS120" s="203"/>
      <c r="DMW120" s="203"/>
      <c r="DNA120" s="203"/>
      <c r="DNE120" s="203"/>
      <c r="DNI120" s="203"/>
      <c r="DNM120" s="203"/>
      <c r="DNQ120" s="203"/>
      <c r="DNU120" s="203"/>
      <c r="DNY120" s="203"/>
      <c r="DOC120" s="203"/>
      <c r="DOG120" s="203"/>
      <c r="DOK120" s="203"/>
      <c r="DOO120" s="203"/>
      <c r="DOS120" s="203"/>
      <c r="DOW120" s="203"/>
      <c r="DPA120" s="203"/>
      <c r="DPE120" s="203"/>
      <c r="DPI120" s="203"/>
      <c r="DPM120" s="203"/>
      <c r="DPQ120" s="203"/>
      <c r="DPU120" s="203"/>
      <c r="DPY120" s="203"/>
      <c r="DQC120" s="203"/>
      <c r="DQG120" s="203"/>
      <c r="DQK120" s="203"/>
      <c r="DQO120" s="203"/>
      <c r="DQS120" s="203"/>
      <c r="DQW120" s="203"/>
      <c r="DRA120" s="203"/>
      <c r="DRE120" s="203"/>
      <c r="DRI120" s="203"/>
      <c r="DRM120" s="203"/>
      <c r="DRQ120" s="203"/>
      <c r="DRU120" s="203"/>
      <c r="DRY120" s="203"/>
      <c r="DSC120" s="203"/>
      <c r="DSG120" s="203"/>
      <c r="DSK120" s="203"/>
      <c r="DSO120" s="203"/>
      <c r="DSS120" s="203"/>
      <c r="DSW120" s="203"/>
      <c r="DTA120" s="203"/>
      <c r="DTE120" s="203"/>
      <c r="DTI120" s="203"/>
      <c r="DTM120" s="203"/>
      <c r="DTQ120" s="203"/>
      <c r="DTU120" s="203"/>
      <c r="DTY120" s="203"/>
      <c r="DUC120" s="203"/>
      <c r="DUG120" s="203"/>
      <c r="DUK120" s="203"/>
      <c r="DUO120" s="203"/>
      <c r="DUS120" s="203"/>
      <c r="DUW120" s="203"/>
      <c r="DVA120" s="203"/>
      <c r="DVE120" s="203"/>
      <c r="DVI120" s="203"/>
      <c r="DVM120" s="203"/>
      <c r="DVQ120" s="203"/>
      <c r="DVU120" s="203"/>
      <c r="DVY120" s="203"/>
      <c r="DWC120" s="203"/>
      <c r="DWG120" s="203"/>
      <c r="DWK120" s="203"/>
      <c r="DWO120" s="203"/>
      <c r="DWS120" s="203"/>
      <c r="DWW120" s="203"/>
      <c r="DXA120" s="203"/>
      <c r="DXE120" s="203"/>
      <c r="DXI120" s="203"/>
      <c r="DXM120" s="203"/>
      <c r="DXQ120" s="203"/>
      <c r="DXU120" s="203"/>
      <c r="DXY120" s="203"/>
      <c r="DYC120" s="203"/>
      <c r="DYG120" s="203"/>
      <c r="DYK120" s="203"/>
      <c r="DYO120" s="203"/>
      <c r="DYS120" s="203"/>
      <c r="DYW120" s="203"/>
      <c r="DZA120" s="203"/>
      <c r="DZE120" s="203"/>
      <c r="DZI120" s="203"/>
      <c r="DZM120" s="203"/>
      <c r="DZQ120" s="203"/>
      <c r="DZU120" s="203"/>
      <c r="DZY120" s="203"/>
      <c r="EAC120" s="203"/>
      <c r="EAG120" s="203"/>
      <c r="EAK120" s="203"/>
      <c r="EAO120" s="203"/>
      <c r="EAS120" s="203"/>
      <c r="EAW120" s="203"/>
      <c r="EBA120" s="203"/>
      <c r="EBE120" s="203"/>
      <c r="EBI120" s="203"/>
      <c r="EBM120" s="203"/>
      <c r="EBQ120" s="203"/>
      <c r="EBU120" s="203"/>
      <c r="EBY120" s="203"/>
      <c r="ECC120" s="203"/>
      <c r="ECG120" s="203"/>
      <c r="ECK120" s="203"/>
      <c r="ECO120" s="203"/>
      <c r="ECS120" s="203"/>
      <c r="ECW120" s="203"/>
      <c r="EDA120" s="203"/>
      <c r="EDE120" s="203"/>
      <c r="EDI120" s="203"/>
      <c r="EDM120" s="203"/>
      <c r="EDQ120" s="203"/>
      <c r="EDU120" s="203"/>
      <c r="EDY120" s="203"/>
      <c r="EEC120" s="203"/>
      <c r="EEG120" s="203"/>
      <c r="EEK120" s="203"/>
      <c r="EEO120" s="203"/>
      <c r="EES120" s="203"/>
      <c r="EEW120" s="203"/>
      <c r="EFA120" s="203"/>
      <c r="EFE120" s="203"/>
      <c r="EFI120" s="203"/>
      <c r="EFM120" s="203"/>
      <c r="EFQ120" s="203"/>
      <c r="EFU120" s="203"/>
      <c r="EFY120" s="203"/>
      <c r="EGC120" s="203"/>
      <c r="EGG120" s="203"/>
      <c r="EGK120" s="203"/>
      <c r="EGO120" s="203"/>
      <c r="EGS120" s="203"/>
      <c r="EGW120" s="203"/>
      <c r="EHA120" s="203"/>
      <c r="EHE120" s="203"/>
      <c r="EHI120" s="203"/>
      <c r="EHM120" s="203"/>
      <c r="EHQ120" s="203"/>
      <c r="EHU120" s="203"/>
      <c r="EHY120" s="203"/>
      <c r="EIC120" s="203"/>
      <c r="EIG120" s="203"/>
      <c r="EIK120" s="203"/>
      <c r="EIO120" s="203"/>
      <c r="EIS120" s="203"/>
      <c r="EIW120" s="203"/>
      <c r="EJA120" s="203"/>
      <c r="EJE120" s="203"/>
      <c r="EJI120" s="203"/>
      <c r="EJM120" s="203"/>
      <c r="EJQ120" s="203"/>
      <c r="EJU120" s="203"/>
      <c r="EJY120" s="203"/>
      <c r="EKC120" s="203"/>
      <c r="EKG120" s="203"/>
      <c r="EKK120" s="203"/>
      <c r="EKO120" s="203"/>
      <c r="EKS120" s="203"/>
      <c r="EKW120" s="203"/>
      <c r="ELA120" s="203"/>
      <c r="ELE120" s="203"/>
      <c r="ELI120" s="203"/>
      <c r="ELM120" s="203"/>
      <c r="ELQ120" s="203"/>
      <c r="ELU120" s="203"/>
      <c r="ELY120" s="203"/>
      <c r="EMC120" s="203"/>
      <c r="EMG120" s="203"/>
      <c r="EMK120" s="203"/>
      <c r="EMO120" s="203"/>
      <c r="EMS120" s="203"/>
      <c r="EMW120" s="203"/>
      <c r="ENA120" s="203"/>
      <c r="ENE120" s="203"/>
      <c r="ENI120" s="203"/>
      <c r="ENM120" s="203"/>
      <c r="ENQ120" s="203"/>
      <c r="ENU120" s="203"/>
      <c r="ENY120" s="203"/>
      <c r="EOC120" s="203"/>
      <c r="EOG120" s="203"/>
      <c r="EOK120" s="203"/>
      <c r="EOO120" s="203"/>
      <c r="EOS120" s="203"/>
      <c r="EOW120" s="203"/>
      <c r="EPA120" s="203"/>
      <c r="EPE120" s="203"/>
      <c r="EPI120" s="203"/>
      <c r="EPM120" s="203"/>
      <c r="EPQ120" s="203"/>
      <c r="EPU120" s="203"/>
      <c r="EPY120" s="203"/>
      <c r="EQC120" s="203"/>
      <c r="EQG120" s="203"/>
      <c r="EQK120" s="203"/>
      <c r="EQO120" s="203"/>
      <c r="EQS120" s="203"/>
      <c r="EQW120" s="203"/>
      <c r="ERA120" s="203"/>
      <c r="ERE120" s="203"/>
      <c r="ERI120" s="203"/>
      <c r="ERM120" s="203"/>
      <c r="ERQ120" s="203"/>
      <c r="ERU120" s="203"/>
      <c r="ERY120" s="203"/>
      <c r="ESC120" s="203"/>
      <c r="ESG120" s="203"/>
      <c r="ESK120" s="203"/>
      <c r="ESO120" s="203"/>
      <c r="ESS120" s="203"/>
      <c r="ESW120" s="203"/>
      <c r="ETA120" s="203"/>
      <c r="ETE120" s="203"/>
      <c r="ETI120" s="203"/>
      <c r="ETM120" s="203"/>
      <c r="ETQ120" s="203"/>
      <c r="ETU120" s="203"/>
      <c r="ETY120" s="203"/>
      <c r="EUC120" s="203"/>
      <c r="EUG120" s="203"/>
      <c r="EUK120" s="203"/>
      <c r="EUO120" s="203"/>
      <c r="EUS120" s="203"/>
      <c r="EUW120" s="203"/>
      <c r="EVA120" s="203"/>
      <c r="EVE120" s="203"/>
      <c r="EVI120" s="203"/>
      <c r="EVM120" s="203"/>
      <c r="EVQ120" s="203"/>
      <c r="EVU120" s="203"/>
      <c r="EVY120" s="203"/>
      <c r="EWC120" s="203"/>
      <c r="EWG120" s="203"/>
      <c r="EWK120" s="203"/>
      <c r="EWO120" s="203"/>
      <c r="EWS120" s="203"/>
      <c r="EWW120" s="203"/>
      <c r="EXA120" s="203"/>
      <c r="EXE120" s="203"/>
      <c r="EXI120" s="203"/>
      <c r="EXM120" s="203"/>
      <c r="EXQ120" s="203"/>
      <c r="EXU120" s="203"/>
      <c r="EXY120" s="203"/>
      <c r="EYC120" s="203"/>
      <c r="EYG120" s="203"/>
      <c r="EYK120" s="203"/>
      <c r="EYO120" s="203"/>
      <c r="EYS120" s="203"/>
      <c r="EYW120" s="203"/>
      <c r="EZA120" s="203"/>
      <c r="EZE120" s="203"/>
      <c r="EZI120" s="203"/>
      <c r="EZM120" s="203"/>
      <c r="EZQ120" s="203"/>
      <c r="EZU120" s="203"/>
      <c r="EZY120" s="203"/>
      <c r="FAC120" s="203"/>
      <c r="FAG120" s="203"/>
      <c r="FAK120" s="203"/>
      <c r="FAO120" s="203"/>
      <c r="FAS120" s="203"/>
      <c r="FAW120" s="203"/>
      <c r="FBA120" s="203"/>
      <c r="FBE120" s="203"/>
      <c r="FBI120" s="203"/>
      <c r="FBM120" s="203"/>
      <c r="FBQ120" s="203"/>
      <c r="FBU120" s="203"/>
      <c r="FBY120" s="203"/>
      <c r="FCC120" s="203"/>
      <c r="FCG120" s="203"/>
      <c r="FCK120" s="203"/>
      <c r="FCO120" s="203"/>
      <c r="FCS120" s="203"/>
      <c r="FCW120" s="203"/>
      <c r="FDA120" s="203"/>
      <c r="FDE120" s="203"/>
      <c r="FDI120" s="203"/>
      <c r="FDM120" s="203"/>
      <c r="FDQ120" s="203"/>
      <c r="FDU120" s="203"/>
      <c r="FDY120" s="203"/>
      <c r="FEC120" s="203"/>
      <c r="FEG120" s="203"/>
      <c r="FEK120" s="203"/>
      <c r="FEO120" s="203"/>
      <c r="FES120" s="203"/>
      <c r="FEW120" s="203"/>
      <c r="FFA120" s="203"/>
      <c r="FFE120" s="203"/>
      <c r="FFI120" s="203"/>
      <c r="FFM120" s="203"/>
      <c r="FFQ120" s="203"/>
      <c r="FFU120" s="203"/>
      <c r="FFY120" s="203"/>
      <c r="FGC120" s="203"/>
      <c r="FGG120" s="203"/>
      <c r="FGK120" s="203"/>
      <c r="FGO120" s="203"/>
      <c r="FGS120" s="203"/>
      <c r="FGW120" s="203"/>
      <c r="FHA120" s="203"/>
      <c r="FHE120" s="203"/>
      <c r="FHI120" s="203"/>
      <c r="FHM120" s="203"/>
      <c r="FHQ120" s="203"/>
      <c r="FHU120" s="203"/>
      <c r="FHY120" s="203"/>
      <c r="FIC120" s="203"/>
      <c r="FIG120" s="203"/>
      <c r="FIK120" s="203"/>
      <c r="FIO120" s="203"/>
      <c r="FIS120" s="203"/>
      <c r="FIW120" s="203"/>
      <c r="FJA120" s="203"/>
      <c r="FJE120" s="203"/>
      <c r="FJI120" s="203"/>
      <c r="FJM120" s="203"/>
      <c r="FJQ120" s="203"/>
      <c r="FJU120" s="203"/>
      <c r="FJY120" s="203"/>
      <c r="FKC120" s="203"/>
      <c r="FKG120" s="203"/>
      <c r="FKK120" s="203"/>
      <c r="FKO120" s="203"/>
      <c r="FKS120" s="203"/>
      <c r="FKW120" s="203"/>
      <c r="FLA120" s="203"/>
      <c r="FLE120" s="203"/>
      <c r="FLI120" s="203"/>
      <c r="FLM120" s="203"/>
      <c r="FLQ120" s="203"/>
      <c r="FLU120" s="203"/>
      <c r="FLY120" s="203"/>
      <c r="FMC120" s="203"/>
      <c r="FMG120" s="203"/>
      <c r="FMK120" s="203"/>
      <c r="FMO120" s="203"/>
      <c r="FMS120" s="203"/>
      <c r="FMW120" s="203"/>
      <c r="FNA120" s="203"/>
      <c r="FNE120" s="203"/>
      <c r="FNI120" s="203"/>
      <c r="FNM120" s="203"/>
      <c r="FNQ120" s="203"/>
      <c r="FNU120" s="203"/>
      <c r="FNY120" s="203"/>
      <c r="FOC120" s="203"/>
      <c r="FOG120" s="203"/>
      <c r="FOK120" s="203"/>
      <c r="FOO120" s="203"/>
      <c r="FOS120" s="203"/>
      <c r="FOW120" s="203"/>
      <c r="FPA120" s="203"/>
      <c r="FPE120" s="203"/>
      <c r="FPI120" s="203"/>
      <c r="FPM120" s="203"/>
      <c r="FPQ120" s="203"/>
      <c r="FPU120" s="203"/>
      <c r="FPY120" s="203"/>
      <c r="FQC120" s="203"/>
      <c r="FQG120" s="203"/>
      <c r="FQK120" s="203"/>
      <c r="FQO120" s="203"/>
      <c r="FQS120" s="203"/>
      <c r="FQW120" s="203"/>
      <c r="FRA120" s="203"/>
      <c r="FRE120" s="203"/>
      <c r="FRI120" s="203"/>
      <c r="FRM120" s="203"/>
      <c r="FRQ120" s="203"/>
      <c r="FRU120" s="203"/>
      <c r="FRY120" s="203"/>
      <c r="FSC120" s="203"/>
      <c r="FSG120" s="203"/>
      <c r="FSK120" s="203"/>
      <c r="FSO120" s="203"/>
      <c r="FSS120" s="203"/>
      <c r="FSW120" s="203"/>
      <c r="FTA120" s="203"/>
      <c r="FTE120" s="203"/>
      <c r="FTI120" s="203"/>
      <c r="FTM120" s="203"/>
      <c r="FTQ120" s="203"/>
      <c r="FTU120" s="203"/>
      <c r="FTY120" s="203"/>
      <c r="FUC120" s="203"/>
      <c r="FUG120" s="203"/>
      <c r="FUK120" s="203"/>
      <c r="FUO120" s="203"/>
      <c r="FUS120" s="203"/>
      <c r="FUW120" s="203"/>
      <c r="FVA120" s="203"/>
      <c r="FVE120" s="203"/>
      <c r="FVI120" s="203"/>
      <c r="FVM120" s="203"/>
      <c r="FVQ120" s="203"/>
      <c r="FVU120" s="203"/>
      <c r="FVY120" s="203"/>
      <c r="FWC120" s="203"/>
      <c r="FWG120" s="203"/>
      <c r="FWK120" s="203"/>
      <c r="FWO120" s="203"/>
      <c r="FWS120" s="203"/>
      <c r="FWW120" s="203"/>
      <c r="FXA120" s="203"/>
      <c r="FXE120" s="203"/>
      <c r="FXI120" s="203"/>
      <c r="FXM120" s="203"/>
      <c r="FXQ120" s="203"/>
      <c r="FXU120" s="203"/>
      <c r="FXY120" s="203"/>
      <c r="FYC120" s="203"/>
      <c r="FYG120" s="203"/>
      <c r="FYK120" s="203"/>
      <c r="FYO120" s="203"/>
      <c r="FYS120" s="203"/>
      <c r="FYW120" s="203"/>
      <c r="FZA120" s="203"/>
      <c r="FZE120" s="203"/>
      <c r="FZI120" s="203"/>
      <c r="FZM120" s="203"/>
      <c r="FZQ120" s="203"/>
      <c r="FZU120" s="203"/>
      <c r="FZY120" s="203"/>
      <c r="GAC120" s="203"/>
      <c r="GAG120" s="203"/>
      <c r="GAK120" s="203"/>
      <c r="GAO120" s="203"/>
      <c r="GAS120" s="203"/>
      <c r="GAW120" s="203"/>
      <c r="GBA120" s="203"/>
      <c r="GBE120" s="203"/>
      <c r="GBI120" s="203"/>
      <c r="GBM120" s="203"/>
      <c r="GBQ120" s="203"/>
      <c r="GBU120" s="203"/>
      <c r="GBY120" s="203"/>
      <c r="GCC120" s="203"/>
      <c r="GCG120" s="203"/>
      <c r="GCK120" s="203"/>
      <c r="GCO120" s="203"/>
      <c r="GCS120" s="203"/>
      <c r="GCW120" s="203"/>
      <c r="GDA120" s="203"/>
      <c r="GDE120" s="203"/>
      <c r="GDI120" s="203"/>
      <c r="GDM120" s="203"/>
      <c r="GDQ120" s="203"/>
      <c r="GDU120" s="203"/>
      <c r="GDY120" s="203"/>
      <c r="GEC120" s="203"/>
      <c r="GEG120" s="203"/>
      <c r="GEK120" s="203"/>
      <c r="GEO120" s="203"/>
      <c r="GES120" s="203"/>
      <c r="GEW120" s="203"/>
      <c r="GFA120" s="203"/>
      <c r="GFE120" s="203"/>
      <c r="GFI120" s="203"/>
      <c r="GFM120" s="203"/>
      <c r="GFQ120" s="203"/>
      <c r="GFU120" s="203"/>
      <c r="GFY120" s="203"/>
      <c r="GGC120" s="203"/>
      <c r="GGG120" s="203"/>
      <c r="GGK120" s="203"/>
      <c r="GGO120" s="203"/>
      <c r="GGS120" s="203"/>
      <c r="GGW120" s="203"/>
      <c r="GHA120" s="203"/>
      <c r="GHE120" s="203"/>
      <c r="GHI120" s="203"/>
      <c r="GHM120" s="203"/>
      <c r="GHQ120" s="203"/>
      <c r="GHU120" s="203"/>
      <c r="GHY120" s="203"/>
      <c r="GIC120" s="203"/>
      <c r="GIG120" s="203"/>
      <c r="GIK120" s="203"/>
      <c r="GIO120" s="203"/>
      <c r="GIS120" s="203"/>
      <c r="GIW120" s="203"/>
      <c r="GJA120" s="203"/>
      <c r="GJE120" s="203"/>
      <c r="GJI120" s="203"/>
      <c r="GJM120" s="203"/>
      <c r="GJQ120" s="203"/>
      <c r="GJU120" s="203"/>
      <c r="GJY120" s="203"/>
      <c r="GKC120" s="203"/>
      <c r="GKG120" s="203"/>
      <c r="GKK120" s="203"/>
      <c r="GKO120" s="203"/>
      <c r="GKS120" s="203"/>
      <c r="GKW120" s="203"/>
      <c r="GLA120" s="203"/>
      <c r="GLE120" s="203"/>
      <c r="GLI120" s="203"/>
      <c r="GLM120" s="203"/>
      <c r="GLQ120" s="203"/>
      <c r="GLU120" s="203"/>
      <c r="GLY120" s="203"/>
      <c r="GMC120" s="203"/>
      <c r="GMG120" s="203"/>
      <c r="GMK120" s="203"/>
      <c r="GMO120" s="203"/>
      <c r="GMS120" s="203"/>
      <c r="GMW120" s="203"/>
      <c r="GNA120" s="203"/>
      <c r="GNE120" s="203"/>
      <c r="GNI120" s="203"/>
      <c r="GNM120" s="203"/>
      <c r="GNQ120" s="203"/>
      <c r="GNU120" s="203"/>
      <c r="GNY120" s="203"/>
      <c r="GOC120" s="203"/>
      <c r="GOG120" s="203"/>
      <c r="GOK120" s="203"/>
      <c r="GOO120" s="203"/>
      <c r="GOS120" s="203"/>
      <c r="GOW120" s="203"/>
      <c r="GPA120" s="203"/>
      <c r="GPE120" s="203"/>
      <c r="GPI120" s="203"/>
      <c r="GPM120" s="203"/>
      <c r="GPQ120" s="203"/>
      <c r="GPU120" s="203"/>
      <c r="GPY120" s="203"/>
      <c r="GQC120" s="203"/>
      <c r="GQG120" s="203"/>
      <c r="GQK120" s="203"/>
      <c r="GQO120" s="203"/>
      <c r="GQS120" s="203"/>
      <c r="GQW120" s="203"/>
      <c r="GRA120" s="203"/>
      <c r="GRE120" s="203"/>
      <c r="GRI120" s="203"/>
      <c r="GRM120" s="203"/>
      <c r="GRQ120" s="203"/>
      <c r="GRU120" s="203"/>
      <c r="GRY120" s="203"/>
      <c r="GSC120" s="203"/>
      <c r="GSG120" s="203"/>
      <c r="GSK120" s="203"/>
      <c r="GSO120" s="203"/>
      <c r="GSS120" s="203"/>
      <c r="GSW120" s="203"/>
      <c r="GTA120" s="203"/>
      <c r="GTE120" s="203"/>
      <c r="GTI120" s="203"/>
      <c r="GTM120" s="203"/>
      <c r="GTQ120" s="203"/>
      <c r="GTU120" s="203"/>
      <c r="GTY120" s="203"/>
      <c r="GUC120" s="203"/>
      <c r="GUG120" s="203"/>
      <c r="GUK120" s="203"/>
      <c r="GUO120" s="203"/>
      <c r="GUS120" s="203"/>
      <c r="GUW120" s="203"/>
      <c r="GVA120" s="203"/>
      <c r="GVE120" s="203"/>
      <c r="GVI120" s="203"/>
      <c r="GVM120" s="203"/>
      <c r="GVQ120" s="203"/>
      <c r="GVU120" s="203"/>
      <c r="GVY120" s="203"/>
      <c r="GWC120" s="203"/>
      <c r="GWG120" s="203"/>
      <c r="GWK120" s="203"/>
      <c r="GWO120" s="203"/>
      <c r="GWS120" s="203"/>
      <c r="GWW120" s="203"/>
      <c r="GXA120" s="203"/>
      <c r="GXE120" s="203"/>
      <c r="GXI120" s="203"/>
      <c r="GXM120" s="203"/>
      <c r="GXQ120" s="203"/>
      <c r="GXU120" s="203"/>
      <c r="GXY120" s="203"/>
      <c r="GYC120" s="203"/>
      <c r="GYG120" s="203"/>
      <c r="GYK120" s="203"/>
      <c r="GYO120" s="203"/>
      <c r="GYS120" s="203"/>
      <c r="GYW120" s="203"/>
      <c r="GZA120" s="203"/>
      <c r="GZE120" s="203"/>
      <c r="GZI120" s="203"/>
      <c r="GZM120" s="203"/>
      <c r="GZQ120" s="203"/>
      <c r="GZU120" s="203"/>
      <c r="GZY120" s="203"/>
      <c r="HAC120" s="203"/>
      <c r="HAG120" s="203"/>
      <c r="HAK120" s="203"/>
      <c r="HAO120" s="203"/>
      <c r="HAS120" s="203"/>
      <c r="HAW120" s="203"/>
      <c r="HBA120" s="203"/>
      <c r="HBE120" s="203"/>
      <c r="HBI120" s="203"/>
      <c r="HBM120" s="203"/>
      <c r="HBQ120" s="203"/>
      <c r="HBU120" s="203"/>
      <c r="HBY120" s="203"/>
      <c r="HCC120" s="203"/>
      <c r="HCG120" s="203"/>
      <c r="HCK120" s="203"/>
      <c r="HCO120" s="203"/>
      <c r="HCS120" s="203"/>
      <c r="HCW120" s="203"/>
      <c r="HDA120" s="203"/>
      <c r="HDE120" s="203"/>
      <c r="HDI120" s="203"/>
      <c r="HDM120" s="203"/>
      <c r="HDQ120" s="203"/>
      <c r="HDU120" s="203"/>
      <c r="HDY120" s="203"/>
      <c r="HEC120" s="203"/>
      <c r="HEG120" s="203"/>
      <c r="HEK120" s="203"/>
      <c r="HEO120" s="203"/>
      <c r="HES120" s="203"/>
      <c r="HEW120" s="203"/>
      <c r="HFA120" s="203"/>
      <c r="HFE120" s="203"/>
      <c r="HFI120" s="203"/>
      <c r="HFM120" s="203"/>
      <c r="HFQ120" s="203"/>
      <c r="HFU120" s="203"/>
      <c r="HFY120" s="203"/>
      <c r="HGC120" s="203"/>
      <c r="HGG120" s="203"/>
      <c r="HGK120" s="203"/>
      <c r="HGO120" s="203"/>
      <c r="HGS120" s="203"/>
      <c r="HGW120" s="203"/>
      <c r="HHA120" s="203"/>
      <c r="HHE120" s="203"/>
      <c r="HHI120" s="203"/>
      <c r="HHM120" s="203"/>
      <c r="HHQ120" s="203"/>
      <c r="HHU120" s="203"/>
      <c r="HHY120" s="203"/>
      <c r="HIC120" s="203"/>
      <c r="HIG120" s="203"/>
      <c r="HIK120" s="203"/>
      <c r="HIO120" s="203"/>
      <c r="HIS120" s="203"/>
      <c r="HIW120" s="203"/>
      <c r="HJA120" s="203"/>
      <c r="HJE120" s="203"/>
      <c r="HJI120" s="203"/>
      <c r="HJM120" s="203"/>
      <c r="HJQ120" s="203"/>
      <c r="HJU120" s="203"/>
      <c r="HJY120" s="203"/>
      <c r="HKC120" s="203"/>
      <c r="HKG120" s="203"/>
      <c r="HKK120" s="203"/>
      <c r="HKO120" s="203"/>
      <c r="HKS120" s="203"/>
      <c r="HKW120" s="203"/>
      <c r="HLA120" s="203"/>
      <c r="HLE120" s="203"/>
      <c r="HLI120" s="203"/>
      <c r="HLM120" s="203"/>
      <c r="HLQ120" s="203"/>
      <c r="HLU120" s="203"/>
      <c r="HLY120" s="203"/>
      <c r="HMC120" s="203"/>
      <c r="HMG120" s="203"/>
      <c r="HMK120" s="203"/>
      <c r="HMO120" s="203"/>
      <c r="HMS120" s="203"/>
      <c r="HMW120" s="203"/>
      <c r="HNA120" s="203"/>
      <c r="HNE120" s="203"/>
      <c r="HNI120" s="203"/>
      <c r="HNM120" s="203"/>
      <c r="HNQ120" s="203"/>
      <c r="HNU120" s="203"/>
      <c r="HNY120" s="203"/>
      <c r="HOC120" s="203"/>
      <c r="HOG120" s="203"/>
      <c r="HOK120" s="203"/>
      <c r="HOO120" s="203"/>
      <c r="HOS120" s="203"/>
      <c r="HOW120" s="203"/>
      <c r="HPA120" s="203"/>
      <c r="HPE120" s="203"/>
      <c r="HPI120" s="203"/>
      <c r="HPM120" s="203"/>
      <c r="HPQ120" s="203"/>
      <c r="HPU120" s="203"/>
      <c r="HPY120" s="203"/>
      <c r="HQC120" s="203"/>
      <c r="HQG120" s="203"/>
      <c r="HQK120" s="203"/>
      <c r="HQO120" s="203"/>
      <c r="HQS120" s="203"/>
      <c r="HQW120" s="203"/>
      <c r="HRA120" s="203"/>
      <c r="HRE120" s="203"/>
      <c r="HRI120" s="203"/>
      <c r="HRM120" s="203"/>
      <c r="HRQ120" s="203"/>
      <c r="HRU120" s="203"/>
      <c r="HRY120" s="203"/>
      <c r="HSC120" s="203"/>
      <c r="HSG120" s="203"/>
      <c r="HSK120" s="203"/>
      <c r="HSO120" s="203"/>
      <c r="HSS120" s="203"/>
      <c r="HSW120" s="203"/>
      <c r="HTA120" s="203"/>
      <c r="HTE120" s="203"/>
      <c r="HTI120" s="203"/>
      <c r="HTM120" s="203"/>
      <c r="HTQ120" s="203"/>
      <c r="HTU120" s="203"/>
      <c r="HTY120" s="203"/>
      <c r="HUC120" s="203"/>
      <c r="HUG120" s="203"/>
      <c r="HUK120" s="203"/>
      <c r="HUO120" s="203"/>
      <c r="HUS120" s="203"/>
      <c r="HUW120" s="203"/>
      <c r="HVA120" s="203"/>
      <c r="HVE120" s="203"/>
      <c r="HVI120" s="203"/>
      <c r="HVM120" s="203"/>
      <c r="HVQ120" s="203"/>
      <c r="HVU120" s="203"/>
      <c r="HVY120" s="203"/>
      <c r="HWC120" s="203"/>
      <c r="HWG120" s="203"/>
      <c r="HWK120" s="203"/>
      <c r="HWO120" s="203"/>
      <c r="HWS120" s="203"/>
      <c r="HWW120" s="203"/>
      <c r="HXA120" s="203"/>
      <c r="HXE120" s="203"/>
      <c r="HXI120" s="203"/>
      <c r="HXM120" s="203"/>
      <c r="HXQ120" s="203"/>
      <c r="HXU120" s="203"/>
      <c r="HXY120" s="203"/>
      <c r="HYC120" s="203"/>
      <c r="HYG120" s="203"/>
      <c r="HYK120" s="203"/>
      <c r="HYO120" s="203"/>
      <c r="HYS120" s="203"/>
      <c r="HYW120" s="203"/>
      <c r="HZA120" s="203"/>
      <c r="HZE120" s="203"/>
      <c r="HZI120" s="203"/>
      <c r="HZM120" s="203"/>
      <c r="HZQ120" s="203"/>
      <c r="HZU120" s="203"/>
      <c r="HZY120" s="203"/>
      <c r="IAC120" s="203"/>
      <c r="IAG120" s="203"/>
      <c r="IAK120" s="203"/>
      <c r="IAO120" s="203"/>
      <c r="IAS120" s="203"/>
      <c r="IAW120" s="203"/>
      <c r="IBA120" s="203"/>
      <c r="IBE120" s="203"/>
      <c r="IBI120" s="203"/>
      <c r="IBM120" s="203"/>
      <c r="IBQ120" s="203"/>
      <c r="IBU120" s="203"/>
      <c r="IBY120" s="203"/>
      <c r="ICC120" s="203"/>
      <c r="ICG120" s="203"/>
      <c r="ICK120" s="203"/>
      <c r="ICO120" s="203"/>
      <c r="ICS120" s="203"/>
      <c r="ICW120" s="203"/>
      <c r="IDA120" s="203"/>
      <c r="IDE120" s="203"/>
      <c r="IDI120" s="203"/>
      <c r="IDM120" s="203"/>
      <c r="IDQ120" s="203"/>
      <c r="IDU120" s="203"/>
      <c r="IDY120" s="203"/>
      <c r="IEC120" s="203"/>
      <c r="IEG120" s="203"/>
      <c r="IEK120" s="203"/>
      <c r="IEO120" s="203"/>
      <c r="IES120" s="203"/>
      <c r="IEW120" s="203"/>
      <c r="IFA120" s="203"/>
      <c r="IFE120" s="203"/>
      <c r="IFI120" s="203"/>
      <c r="IFM120" s="203"/>
      <c r="IFQ120" s="203"/>
      <c r="IFU120" s="203"/>
      <c r="IFY120" s="203"/>
      <c r="IGC120" s="203"/>
      <c r="IGG120" s="203"/>
      <c r="IGK120" s="203"/>
      <c r="IGO120" s="203"/>
      <c r="IGS120" s="203"/>
      <c r="IGW120" s="203"/>
      <c r="IHA120" s="203"/>
      <c r="IHE120" s="203"/>
      <c r="IHI120" s="203"/>
      <c r="IHM120" s="203"/>
      <c r="IHQ120" s="203"/>
      <c r="IHU120" s="203"/>
      <c r="IHY120" s="203"/>
      <c r="IIC120" s="203"/>
      <c r="IIG120" s="203"/>
      <c r="IIK120" s="203"/>
      <c r="IIO120" s="203"/>
      <c r="IIS120" s="203"/>
      <c r="IIW120" s="203"/>
      <c r="IJA120" s="203"/>
      <c r="IJE120" s="203"/>
      <c r="IJI120" s="203"/>
      <c r="IJM120" s="203"/>
      <c r="IJQ120" s="203"/>
      <c r="IJU120" s="203"/>
      <c r="IJY120" s="203"/>
      <c r="IKC120" s="203"/>
      <c r="IKG120" s="203"/>
      <c r="IKK120" s="203"/>
      <c r="IKO120" s="203"/>
      <c r="IKS120" s="203"/>
      <c r="IKW120" s="203"/>
      <c r="ILA120" s="203"/>
      <c r="ILE120" s="203"/>
      <c r="ILI120" s="203"/>
      <c r="ILM120" s="203"/>
      <c r="ILQ120" s="203"/>
      <c r="ILU120" s="203"/>
      <c r="ILY120" s="203"/>
      <c r="IMC120" s="203"/>
      <c r="IMG120" s="203"/>
      <c r="IMK120" s="203"/>
      <c r="IMO120" s="203"/>
      <c r="IMS120" s="203"/>
      <c r="IMW120" s="203"/>
      <c r="INA120" s="203"/>
      <c r="INE120" s="203"/>
      <c r="INI120" s="203"/>
      <c r="INM120" s="203"/>
      <c r="INQ120" s="203"/>
      <c r="INU120" s="203"/>
      <c r="INY120" s="203"/>
      <c r="IOC120" s="203"/>
      <c r="IOG120" s="203"/>
      <c r="IOK120" s="203"/>
      <c r="IOO120" s="203"/>
      <c r="IOS120" s="203"/>
      <c r="IOW120" s="203"/>
      <c r="IPA120" s="203"/>
      <c r="IPE120" s="203"/>
      <c r="IPI120" s="203"/>
      <c r="IPM120" s="203"/>
      <c r="IPQ120" s="203"/>
      <c r="IPU120" s="203"/>
      <c r="IPY120" s="203"/>
      <c r="IQC120" s="203"/>
      <c r="IQG120" s="203"/>
      <c r="IQK120" s="203"/>
      <c r="IQO120" s="203"/>
      <c r="IQS120" s="203"/>
      <c r="IQW120" s="203"/>
      <c r="IRA120" s="203"/>
      <c r="IRE120" s="203"/>
      <c r="IRI120" s="203"/>
      <c r="IRM120" s="203"/>
      <c r="IRQ120" s="203"/>
      <c r="IRU120" s="203"/>
      <c r="IRY120" s="203"/>
      <c r="ISC120" s="203"/>
      <c r="ISG120" s="203"/>
      <c r="ISK120" s="203"/>
      <c r="ISO120" s="203"/>
      <c r="ISS120" s="203"/>
      <c r="ISW120" s="203"/>
      <c r="ITA120" s="203"/>
      <c r="ITE120" s="203"/>
      <c r="ITI120" s="203"/>
      <c r="ITM120" s="203"/>
      <c r="ITQ120" s="203"/>
      <c r="ITU120" s="203"/>
      <c r="ITY120" s="203"/>
      <c r="IUC120" s="203"/>
      <c r="IUG120" s="203"/>
      <c r="IUK120" s="203"/>
      <c r="IUO120" s="203"/>
      <c r="IUS120" s="203"/>
      <c r="IUW120" s="203"/>
      <c r="IVA120" s="203"/>
      <c r="IVE120" s="203"/>
      <c r="IVI120" s="203"/>
      <c r="IVM120" s="203"/>
      <c r="IVQ120" s="203"/>
      <c r="IVU120" s="203"/>
      <c r="IVY120" s="203"/>
      <c r="IWC120" s="203"/>
      <c r="IWG120" s="203"/>
      <c r="IWK120" s="203"/>
      <c r="IWO120" s="203"/>
      <c r="IWS120" s="203"/>
      <c r="IWW120" s="203"/>
      <c r="IXA120" s="203"/>
      <c r="IXE120" s="203"/>
      <c r="IXI120" s="203"/>
      <c r="IXM120" s="203"/>
      <c r="IXQ120" s="203"/>
      <c r="IXU120" s="203"/>
      <c r="IXY120" s="203"/>
      <c r="IYC120" s="203"/>
      <c r="IYG120" s="203"/>
      <c r="IYK120" s="203"/>
      <c r="IYO120" s="203"/>
      <c r="IYS120" s="203"/>
      <c r="IYW120" s="203"/>
      <c r="IZA120" s="203"/>
      <c r="IZE120" s="203"/>
      <c r="IZI120" s="203"/>
      <c r="IZM120" s="203"/>
      <c r="IZQ120" s="203"/>
      <c r="IZU120" s="203"/>
      <c r="IZY120" s="203"/>
      <c r="JAC120" s="203"/>
      <c r="JAG120" s="203"/>
      <c r="JAK120" s="203"/>
      <c r="JAO120" s="203"/>
      <c r="JAS120" s="203"/>
      <c r="JAW120" s="203"/>
      <c r="JBA120" s="203"/>
      <c r="JBE120" s="203"/>
      <c r="JBI120" s="203"/>
      <c r="JBM120" s="203"/>
      <c r="JBQ120" s="203"/>
      <c r="JBU120" s="203"/>
      <c r="JBY120" s="203"/>
      <c r="JCC120" s="203"/>
      <c r="JCG120" s="203"/>
      <c r="JCK120" s="203"/>
      <c r="JCO120" s="203"/>
      <c r="JCS120" s="203"/>
      <c r="JCW120" s="203"/>
      <c r="JDA120" s="203"/>
      <c r="JDE120" s="203"/>
      <c r="JDI120" s="203"/>
      <c r="JDM120" s="203"/>
      <c r="JDQ120" s="203"/>
      <c r="JDU120" s="203"/>
      <c r="JDY120" s="203"/>
      <c r="JEC120" s="203"/>
      <c r="JEG120" s="203"/>
      <c r="JEK120" s="203"/>
      <c r="JEO120" s="203"/>
      <c r="JES120" s="203"/>
      <c r="JEW120" s="203"/>
      <c r="JFA120" s="203"/>
      <c r="JFE120" s="203"/>
      <c r="JFI120" s="203"/>
      <c r="JFM120" s="203"/>
      <c r="JFQ120" s="203"/>
      <c r="JFU120" s="203"/>
      <c r="JFY120" s="203"/>
      <c r="JGC120" s="203"/>
      <c r="JGG120" s="203"/>
      <c r="JGK120" s="203"/>
      <c r="JGO120" s="203"/>
      <c r="JGS120" s="203"/>
      <c r="JGW120" s="203"/>
      <c r="JHA120" s="203"/>
      <c r="JHE120" s="203"/>
      <c r="JHI120" s="203"/>
      <c r="JHM120" s="203"/>
      <c r="JHQ120" s="203"/>
      <c r="JHU120" s="203"/>
      <c r="JHY120" s="203"/>
      <c r="JIC120" s="203"/>
      <c r="JIG120" s="203"/>
      <c r="JIK120" s="203"/>
      <c r="JIO120" s="203"/>
      <c r="JIS120" s="203"/>
      <c r="JIW120" s="203"/>
      <c r="JJA120" s="203"/>
      <c r="JJE120" s="203"/>
      <c r="JJI120" s="203"/>
      <c r="JJM120" s="203"/>
      <c r="JJQ120" s="203"/>
      <c r="JJU120" s="203"/>
      <c r="JJY120" s="203"/>
      <c r="JKC120" s="203"/>
      <c r="JKG120" s="203"/>
      <c r="JKK120" s="203"/>
      <c r="JKO120" s="203"/>
      <c r="JKS120" s="203"/>
      <c r="JKW120" s="203"/>
      <c r="JLA120" s="203"/>
      <c r="JLE120" s="203"/>
      <c r="JLI120" s="203"/>
      <c r="JLM120" s="203"/>
      <c r="JLQ120" s="203"/>
      <c r="JLU120" s="203"/>
      <c r="JLY120" s="203"/>
      <c r="JMC120" s="203"/>
      <c r="JMG120" s="203"/>
      <c r="JMK120" s="203"/>
      <c r="JMO120" s="203"/>
      <c r="JMS120" s="203"/>
      <c r="JMW120" s="203"/>
      <c r="JNA120" s="203"/>
      <c r="JNE120" s="203"/>
      <c r="JNI120" s="203"/>
      <c r="JNM120" s="203"/>
      <c r="JNQ120" s="203"/>
      <c r="JNU120" s="203"/>
      <c r="JNY120" s="203"/>
      <c r="JOC120" s="203"/>
      <c r="JOG120" s="203"/>
      <c r="JOK120" s="203"/>
      <c r="JOO120" s="203"/>
      <c r="JOS120" s="203"/>
      <c r="JOW120" s="203"/>
      <c r="JPA120" s="203"/>
      <c r="JPE120" s="203"/>
      <c r="JPI120" s="203"/>
      <c r="JPM120" s="203"/>
      <c r="JPQ120" s="203"/>
      <c r="JPU120" s="203"/>
      <c r="JPY120" s="203"/>
      <c r="JQC120" s="203"/>
      <c r="JQG120" s="203"/>
      <c r="JQK120" s="203"/>
      <c r="JQO120" s="203"/>
      <c r="JQS120" s="203"/>
      <c r="JQW120" s="203"/>
      <c r="JRA120" s="203"/>
      <c r="JRE120" s="203"/>
      <c r="JRI120" s="203"/>
      <c r="JRM120" s="203"/>
      <c r="JRQ120" s="203"/>
      <c r="JRU120" s="203"/>
      <c r="JRY120" s="203"/>
      <c r="JSC120" s="203"/>
      <c r="JSG120" s="203"/>
      <c r="JSK120" s="203"/>
      <c r="JSO120" s="203"/>
      <c r="JSS120" s="203"/>
      <c r="JSW120" s="203"/>
      <c r="JTA120" s="203"/>
      <c r="JTE120" s="203"/>
      <c r="JTI120" s="203"/>
      <c r="JTM120" s="203"/>
      <c r="JTQ120" s="203"/>
      <c r="JTU120" s="203"/>
      <c r="JTY120" s="203"/>
      <c r="JUC120" s="203"/>
      <c r="JUG120" s="203"/>
      <c r="JUK120" s="203"/>
      <c r="JUO120" s="203"/>
      <c r="JUS120" s="203"/>
      <c r="JUW120" s="203"/>
      <c r="JVA120" s="203"/>
      <c r="JVE120" s="203"/>
      <c r="JVI120" s="203"/>
      <c r="JVM120" s="203"/>
      <c r="JVQ120" s="203"/>
      <c r="JVU120" s="203"/>
      <c r="JVY120" s="203"/>
      <c r="JWC120" s="203"/>
      <c r="JWG120" s="203"/>
      <c r="JWK120" s="203"/>
      <c r="JWO120" s="203"/>
      <c r="JWS120" s="203"/>
      <c r="JWW120" s="203"/>
      <c r="JXA120" s="203"/>
      <c r="JXE120" s="203"/>
      <c r="JXI120" s="203"/>
      <c r="JXM120" s="203"/>
      <c r="JXQ120" s="203"/>
      <c r="JXU120" s="203"/>
      <c r="JXY120" s="203"/>
      <c r="JYC120" s="203"/>
      <c r="JYG120" s="203"/>
      <c r="JYK120" s="203"/>
      <c r="JYO120" s="203"/>
      <c r="JYS120" s="203"/>
      <c r="JYW120" s="203"/>
      <c r="JZA120" s="203"/>
      <c r="JZE120" s="203"/>
      <c r="JZI120" s="203"/>
      <c r="JZM120" s="203"/>
      <c r="JZQ120" s="203"/>
      <c r="JZU120" s="203"/>
      <c r="JZY120" s="203"/>
      <c r="KAC120" s="203"/>
      <c r="KAG120" s="203"/>
      <c r="KAK120" s="203"/>
      <c r="KAO120" s="203"/>
      <c r="KAS120" s="203"/>
      <c r="KAW120" s="203"/>
      <c r="KBA120" s="203"/>
      <c r="KBE120" s="203"/>
      <c r="KBI120" s="203"/>
      <c r="KBM120" s="203"/>
      <c r="KBQ120" s="203"/>
      <c r="KBU120" s="203"/>
      <c r="KBY120" s="203"/>
      <c r="KCC120" s="203"/>
      <c r="KCG120" s="203"/>
      <c r="KCK120" s="203"/>
      <c r="KCO120" s="203"/>
      <c r="KCS120" s="203"/>
      <c r="KCW120" s="203"/>
      <c r="KDA120" s="203"/>
      <c r="KDE120" s="203"/>
      <c r="KDI120" s="203"/>
      <c r="KDM120" s="203"/>
      <c r="KDQ120" s="203"/>
      <c r="KDU120" s="203"/>
      <c r="KDY120" s="203"/>
      <c r="KEC120" s="203"/>
      <c r="KEG120" s="203"/>
      <c r="KEK120" s="203"/>
      <c r="KEO120" s="203"/>
      <c r="KES120" s="203"/>
      <c r="KEW120" s="203"/>
      <c r="KFA120" s="203"/>
      <c r="KFE120" s="203"/>
      <c r="KFI120" s="203"/>
      <c r="KFM120" s="203"/>
      <c r="KFQ120" s="203"/>
      <c r="KFU120" s="203"/>
      <c r="KFY120" s="203"/>
      <c r="KGC120" s="203"/>
      <c r="KGG120" s="203"/>
      <c r="KGK120" s="203"/>
      <c r="KGO120" s="203"/>
      <c r="KGS120" s="203"/>
      <c r="KGW120" s="203"/>
      <c r="KHA120" s="203"/>
      <c r="KHE120" s="203"/>
      <c r="KHI120" s="203"/>
      <c r="KHM120" s="203"/>
      <c r="KHQ120" s="203"/>
      <c r="KHU120" s="203"/>
      <c r="KHY120" s="203"/>
      <c r="KIC120" s="203"/>
      <c r="KIG120" s="203"/>
      <c r="KIK120" s="203"/>
      <c r="KIO120" s="203"/>
      <c r="KIS120" s="203"/>
      <c r="KIW120" s="203"/>
      <c r="KJA120" s="203"/>
      <c r="KJE120" s="203"/>
      <c r="KJI120" s="203"/>
      <c r="KJM120" s="203"/>
      <c r="KJQ120" s="203"/>
      <c r="KJU120" s="203"/>
      <c r="KJY120" s="203"/>
      <c r="KKC120" s="203"/>
      <c r="KKG120" s="203"/>
      <c r="KKK120" s="203"/>
      <c r="KKO120" s="203"/>
      <c r="KKS120" s="203"/>
      <c r="KKW120" s="203"/>
      <c r="KLA120" s="203"/>
      <c r="KLE120" s="203"/>
      <c r="KLI120" s="203"/>
      <c r="KLM120" s="203"/>
      <c r="KLQ120" s="203"/>
      <c r="KLU120" s="203"/>
      <c r="KLY120" s="203"/>
      <c r="KMC120" s="203"/>
      <c r="KMG120" s="203"/>
      <c r="KMK120" s="203"/>
      <c r="KMO120" s="203"/>
      <c r="KMS120" s="203"/>
      <c r="KMW120" s="203"/>
      <c r="KNA120" s="203"/>
      <c r="KNE120" s="203"/>
      <c r="KNI120" s="203"/>
      <c r="KNM120" s="203"/>
      <c r="KNQ120" s="203"/>
      <c r="KNU120" s="203"/>
      <c r="KNY120" s="203"/>
      <c r="KOC120" s="203"/>
      <c r="KOG120" s="203"/>
      <c r="KOK120" s="203"/>
      <c r="KOO120" s="203"/>
      <c r="KOS120" s="203"/>
      <c r="KOW120" s="203"/>
      <c r="KPA120" s="203"/>
      <c r="KPE120" s="203"/>
      <c r="KPI120" s="203"/>
      <c r="KPM120" s="203"/>
      <c r="KPQ120" s="203"/>
      <c r="KPU120" s="203"/>
      <c r="KPY120" s="203"/>
      <c r="KQC120" s="203"/>
      <c r="KQG120" s="203"/>
      <c r="KQK120" s="203"/>
      <c r="KQO120" s="203"/>
      <c r="KQS120" s="203"/>
      <c r="KQW120" s="203"/>
      <c r="KRA120" s="203"/>
      <c r="KRE120" s="203"/>
      <c r="KRI120" s="203"/>
      <c r="KRM120" s="203"/>
      <c r="KRQ120" s="203"/>
      <c r="KRU120" s="203"/>
      <c r="KRY120" s="203"/>
      <c r="KSC120" s="203"/>
      <c r="KSG120" s="203"/>
      <c r="KSK120" s="203"/>
      <c r="KSO120" s="203"/>
      <c r="KSS120" s="203"/>
      <c r="KSW120" s="203"/>
      <c r="KTA120" s="203"/>
      <c r="KTE120" s="203"/>
      <c r="KTI120" s="203"/>
      <c r="KTM120" s="203"/>
      <c r="KTQ120" s="203"/>
      <c r="KTU120" s="203"/>
      <c r="KTY120" s="203"/>
      <c r="KUC120" s="203"/>
      <c r="KUG120" s="203"/>
      <c r="KUK120" s="203"/>
      <c r="KUO120" s="203"/>
      <c r="KUS120" s="203"/>
      <c r="KUW120" s="203"/>
      <c r="KVA120" s="203"/>
      <c r="KVE120" s="203"/>
      <c r="KVI120" s="203"/>
      <c r="KVM120" s="203"/>
      <c r="KVQ120" s="203"/>
      <c r="KVU120" s="203"/>
      <c r="KVY120" s="203"/>
      <c r="KWC120" s="203"/>
      <c r="KWG120" s="203"/>
      <c r="KWK120" s="203"/>
      <c r="KWO120" s="203"/>
      <c r="KWS120" s="203"/>
      <c r="KWW120" s="203"/>
      <c r="KXA120" s="203"/>
      <c r="KXE120" s="203"/>
      <c r="KXI120" s="203"/>
      <c r="KXM120" s="203"/>
      <c r="KXQ120" s="203"/>
      <c r="KXU120" s="203"/>
      <c r="KXY120" s="203"/>
      <c r="KYC120" s="203"/>
      <c r="KYG120" s="203"/>
      <c r="KYK120" s="203"/>
      <c r="KYO120" s="203"/>
      <c r="KYS120" s="203"/>
      <c r="KYW120" s="203"/>
      <c r="KZA120" s="203"/>
      <c r="KZE120" s="203"/>
      <c r="KZI120" s="203"/>
      <c r="KZM120" s="203"/>
      <c r="KZQ120" s="203"/>
      <c r="KZU120" s="203"/>
      <c r="KZY120" s="203"/>
      <c r="LAC120" s="203"/>
      <c r="LAG120" s="203"/>
      <c r="LAK120" s="203"/>
      <c r="LAO120" s="203"/>
      <c r="LAS120" s="203"/>
      <c r="LAW120" s="203"/>
      <c r="LBA120" s="203"/>
      <c r="LBE120" s="203"/>
      <c r="LBI120" s="203"/>
      <c r="LBM120" s="203"/>
      <c r="LBQ120" s="203"/>
      <c r="LBU120" s="203"/>
      <c r="LBY120" s="203"/>
      <c r="LCC120" s="203"/>
      <c r="LCG120" s="203"/>
      <c r="LCK120" s="203"/>
      <c r="LCO120" s="203"/>
      <c r="LCS120" s="203"/>
      <c r="LCW120" s="203"/>
      <c r="LDA120" s="203"/>
      <c r="LDE120" s="203"/>
      <c r="LDI120" s="203"/>
      <c r="LDM120" s="203"/>
      <c r="LDQ120" s="203"/>
      <c r="LDU120" s="203"/>
      <c r="LDY120" s="203"/>
      <c r="LEC120" s="203"/>
      <c r="LEG120" s="203"/>
      <c r="LEK120" s="203"/>
      <c r="LEO120" s="203"/>
      <c r="LES120" s="203"/>
      <c r="LEW120" s="203"/>
      <c r="LFA120" s="203"/>
      <c r="LFE120" s="203"/>
      <c r="LFI120" s="203"/>
      <c r="LFM120" s="203"/>
      <c r="LFQ120" s="203"/>
      <c r="LFU120" s="203"/>
      <c r="LFY120" s="203"/>
      <c r="LGC120" s="203"/>
      <c r="LGG120" s="203"/>
      <c r="LGK120" s="203"/>
      <c r="LGO120" s="203"/>
      <c r="LGS120" s="203"/>
      <c r="LGW120" s="203"/>
      <c r="LHA120" s="203"/>
      <c r="LHE120" s="203"/>
      <c r="LHI120" s="203"/>
      <c r="LHM120" s="203"/>
      <c r="LHQ120" s="203"/>
      <c r="LHU120" s="203"/>
      <c r="LHY120" s="203"/>
      <c r="LIC120" s="203"/>
      <c r="LIG120" s="203"/>
      <c r="LIK120" s="203"/>
      <c r="LIO120" s="203"/>
      <c r="LIS120" s="203"/>
      <c r="LIW120" s="203"/>
      <c r="LJA120" s="203"/>
      <c r="LJE120" s="203"/>
      <c r="LJI120" s="203"/>
      <c r="LJM120" s="203"/>
      <c r="LJQ120" s="203"/>
      <c r="LJU120" s="203"/>
      <c r="LJY120" s="203"/>
      <c r="LKC120" s="203"/>
      <c r="LKG120" s="203"/>
      <c r="LKK120" s="203"/>
      <c r="LKO120" s="203"/>
      <c r="LKS120" s="203"/>
      <c r="LKW120" s="203"/>
      <c r="LLA120" s="203"/>
      <c r="LLE120" s="203"/>
      <c r="LLI120" s="203"/>
      <c r="LLM120" s="203"/>
      <c r="LLQ120" s="203"/>
      <c r="LLU120" s="203"/>
      <c r="LLY120" s="203"/>
      <c r="LMC120" s="203"/>
      <c r="LMG120" s="203"/>
      <c r="LMK120" s="203"/>
      <c r="LMO120" s="203"/>
      <c r="LMS120" s="203"/>
      <c r="LMW120" s="203"/>
      <c r="LNA120" s="203"/>
      <c r="LNE120" s="203"/>
      <c r="LNI120" s="203"/>
      <c r="LNM120" s="203"/>
      <c r="LNQ120" s="203"/>
      <c r="LNU120" s="203"/>
      <c r="LNY120" s="203"/>
      <c r="LOC120" s="203"/>
      <c r="LOG120" s="203"/>
      <c r="LOK120" s="203"/>
      <c r="LOO120" s="203"/>
      <c r="LOS120" s="203"/>
      <c r="LOW120" s="203"/>
      <c r="LPA120" s="203"/>
      <c r="LPE120" s="203"/>
      <c r="LPI120" s="203"/>
      <c r="LPM120" s="203"/>
      <c r="LPQ120" s="203"/>
      <c r="LPU120" s="203"/>
      <c r="LPY120" s="203"/>
      <c r="LQC120" s="203"/>
      <c r="LQG120" s="203"/>
      <c r="LQK120" s="203"/>
      <c r="LQO120" s="203"/>
      <c r="LQS120" s="203"/>
      <c r="LQW120" s="203"/>
      <c r="LRA120" s="203"/>
      <c r="LRE120" s="203"/>
      <c r="LRI120" s="203"/>
      <c r="LRM120" s="203"/>
      <c r="LRQ120" s="203"/>
      <c r="LRU120" s="203"/>
      <c r="LRY120" s="203"/>
      <c r="LSC120" s="203"/>
      <c r="LSG120" s="203"/>
      <c r="LSK120" s="203"/>
      <c r="LSO120" s="203"/>
      <c r="LSS120" s="203"/>
      <c r="LSW120" s="203"/>
      <c r="LTA120" s="203"/>
      <c r="LTE120" s="203"/>
      <c r="LTI120" s="203"/>
      <c r="LTM120" s="203"/>
      <c r="LTQ120" s="203"/>
      <c r="LTU120" s="203"/>
      <c r="LTY120" s="203"/>
      <c r="LUC120" s="203"/>
      <c r="LUG120" s="203"/>
      <c r="LUK120" s="203"/>
      <c r="LUO120" s="203"/>
      <c r="LUS120" s="203"/>
      <c r="LUW120" s="203"/>
      <c r="LVA120" s="203"/>
      <c r="LVE120" s="203"/>
      <c r="LVI120" s="203"/>
      <c r="LVM120" s="203"/>
      <c r="LVQ120" s="203"/>
      <c r="LVU120" s="203"/>
      <c r="LVY120" s="203"/>
      <c r="LWC120" s="203"/>
      <c r="LWG120" s="203"/>
      <c r="LWK120" s="203"/>
      <c r="LWO120" s="203"/>
      <c r="LWS120" s="203"/>
      <c r="LWW120" s="203"/>
      <c r="LXA120" s="203"/>
      <c r="LXE120" s="203"/>
      <c r="LXI120" s="203"/>
      <c r="LXM120" s="203"/>
      <c r="LXQ120" s="203"/>
      <c r="LXU120" s="203"/>
      <c r="LXY120" s="203"/>
      <c r="LYC120" s="203"/>
      <c r="LYG120" s="203"/>
      <c r="LYK120" s="203"/>
      <c r="LYO120" s="203"/>
      <c r="LYS120" s="203"/>
      <c r="LYW120" s="203"/>
      <c r="LZA120" s="203"/>
      <c r="LZE120" s="203"/>
      <c r="LZI120" s="203"/>
      <c r="LZM120" s="203"/>
      <c r="LZQ120" s="203"/>
      <c r="LZU120" s="203"/>
      <c r="LZY120" s="203"/>
      <c r="MAC120" s="203"/>
      <c r="MAG120" s="203"/>
      <c r="MAK120" s="203"/>
      <c r="MAO120" s="203"/>
      <c r="MAS120" s="203"/>
      <c r="MAW120" s="203"/>
      <c r="MBA120" s="203"/>
      <c r="MBE120" s="203"/>
      <c r="MBI120" s="203"/>
      <c r="MBM120" s="203"/>
      <c r="MBQ120" s="203"/>
      <c r="MBU120" s="203"/>
      <c r="MBY120" s="203"/>
      <c r="MCC120" s="203"/>
      <c r="MCG120" s="203"/>
      <c r="MCK120" s="203"/>
      <c r="MCO120" s="203"/>
      <c r="MCS120" s="203"/>
      <c r="MCW120" s="203"/>
      <c r="MDA120" s="203"/>
      <c r="MDE120" s="203"/>
      <c r="MDI120" s="203"/>
      <c r="MDM120" s="203"/>
      <c r="MDQ120" s="203"/>
      <c r="MDU120" s="203"/>
      <c r="MDY120" s="203"/>
      <c r="MEC120" s="203"/>
      <c r="MEG120" s="203"/>
      <c r="MEK120" s="203"/>
      <c r="MEO120" s="203"/>
      <c r="MES120" s="203"/>
      <c r="MEW120" s="203"/>
      <c r="MFA120" s="203"/>
      <c r="MFE120" s="203"/>
      <c r="MFI120" s="203"/>
      <c r="MFM120" s="203"/>
      <c r="MFQ120" s="203"/>
      <c r="MFU120" s="203"/>
      <c r="MFY120" s="203"/>
      <c r="MGC120" s="203"/>
      <c r="MGG120" s="203"/>
      <c r="MGK120" s="203"/>
      <c r="MGO120" s="203"/>
      <c r="MGS120" s="203"/>
      <c r="MGW120" s="203"/>
      <c r="MHA120" s="203"/>
      <c r="MHE120" s="203"/>
      <c r="MHI120" s="203"/>
      <c r="MHM120" s="203"/>
      <c r="MHQ120" s="203"/>
      <c r="MHU120" s="203"/>
      <c r="MHY120" s="203"/>
      <c r="MIC120" s="203"/>
      <c r="MIG120" s="203"/>
      <c r="MIK120" s="203"/>
      <c r="MIO120" s="203"/>
      <c r="MIS120" s="203"/>
      <c r="MIW120" s="203"/>
      <c r="MJA120" s="203"/>
      <c r="MJE120" s="203"/>
      <c r="MJI120" s="203"/>
      <c r="MJM120" s="203"/>
      <c r="MJQ120" s="203"/>
      <c r="MJU120" s="203"/>
      <c r="MJY120" s="203"/>
      <c r="MKC120" s="203"/>
      <c r="MKG120" s="203"/>
      <c r="MKK120" s="203"/>
      <c r="MKO120" s="203"/>
      <c r="MKS120" s="203"/>
      <c r="MKW120" s="203"/>
      <c r="MLA120" s="203"/>
      <c r="MLE120" s="203"/>
      <c r="MLI120" s="203"/>
      <c r="MLM120" s="203"/>
      <c r="MLQ120" s="203"/>
      <c r="MLU120" s="203"/>
      <c r="MLY120" s="203"/>
      <c r="MMC120" s="203"/>
      <c r="MMG120" s="203"/>
      <c r="MMK120" s="203"/>
      <c r="MMO120" s="203"/>
      <c r="MMS120" s="203"/>
      <c r="MMW120" s="203"/>
      <c r="MNA120" s="203"/>
      <c r="MNE120" s="203"/>
      <c r="MNI120" s="203"/>
      <c r="MNM120" s="203"/>
      <c r="MNQ120" s="203"/>
      <c r="MNU120" s="203"/>
      <c r="MNY120" s="203"/>
      <c r="MOC120" s="203"/>
      <c r="MOG120" s="203"/>
      <c r="MOK120" s="203"/>
      <c r="MOO120" s="203"/>
      <c r="MOS120" s="203"/>
      <c r="MOW120" s="203"/>
      <c r="MPA120" s="203"/>
      <c r="MPE120" s="203"/>
      <c r="MPI120" s="203"/>
      <c r="MPM120" s="203"/>
      <c r="MPQ120" s="203"/>
      <c r="MPU120" s="203"/>
      <c r="MPY120" s="203"/>
      <c r="MQC120" s="203"/>
      <c r="MQG120" s="203"/>
      <c r="MQK120" s="203"/>
      <c r="MQO120" s="203"/>
      <c r="MQS120" s="203"/>
      <c r="MQW120" s="203"/>
      <c r="MRA120" s="203"/>
      <c r="MRE120" s="203"/>
      <c r="MRI120" s="203"/>
      <c r="MRM120" s="203"/>
      <c r="MRQ120" s="203"/>
      <c r="MRU120" s="203"/>
      <c r="MRY120" s="203"/>
      <c r="MSC120" s="203"/>
      <c r="MSG120" s="203"/>
      <c r="MSK120" s="203"/>
      <c r="MSO120" s="203"/>
      <c r="MSS120" s="203"/>
      <c r="MSW120" s="203"/>
      <c r="MTA120" s="203"/>
      <c r="MTE120" s="203"/>
      <c r="MTI120" s="203"/>
      <c r="MTM120" s="203"/>
      <c r="MTQ120" s="203"/>
      <c r="MTU120" s="203"/>
      <c r="MTY120" s="203"/>
      <c r="MUC120" s="203"/>
      <c r="MUG120" s="203"/>
      <c r="MUK120" s="203"/>
      <c r="MUO120" s="203"/>
      <c r="MUS120" s="203"/>
      <c r="MUW120" s="203"/>
      <c r="MVA120" s="203"/>
      <c r="MVE120" s="203"/>
      <c r="MVI120" s="203"/>
      <c r="MVM120" s="203"/>
      <c r="MVQ120" s="203"/>
      <c r="MVU120" s="203"/>
      <c r="MVY120" s="203"/>
      <c r="MWC120" s="203"/>
      <c r="MWG120" s="203"/>
      <c r="MWK120" s="203"/>
      <c r="MWO120" s="203"/>
      <c r="MWS120" s="203"/>
      <c r="MWW120" s="203"/>
      <c r="MXA120" s="203"/>
      <c r="MXE120" s="203"/>
      <c r="MXI120" s="203"/>
      <c r="MXM120" s="203"/>
      <c r="MXQ120" s="203"/>
      <c r="MXU120" s="203"/>
      <c r="MXY120" s="203"/>
      <c r="MYC120" s="203"/>
      <c r="MYG120" s="203"/>
      <c r="MYK120" s="203"/>
      <c r="MYO120" s="203"/>
      <c r="MYS120" s="203"/>
      <c r="MYW120" s="203"/>
      <c r="MZA120" s="203"/>
      <c r="MZE120" s="203"/>
      <c r="MZI120" s="203"/>
      <c r="MZM120" s="203"/>
      <c r="MZQ120" s="203"/>
      <c r="MZU120" s="203"/>
      <c r="MZY120" s="203"/>
      <c r="NAC120" s="203"/>
      <c r="NAG120" s="203"/>
      <c r="NAK120" s="203"/>
      <c r="NAO120" s="203"/>
      <c r="NAS120" s="203"/>
      <c r="NAW120" s="203"/>
      <c r="NBA120" s="203"/>
      <c r="NBE120" s="203"/>
      <c r="NBI120" s="203"/>
      <c r="NBM120" s="203"/>
      <c r="NBQ120" s="203"/>
      <c r="NBU120" s="203"/>
      <c r="NBY120" s="203"/>
      <c r="NCC120" s="203"/>
      <c r="NCG120" s="203"/>
      <c r="NCK120" s="203"/>
      <c r="NCO120" s="203"/>
      <c r="NCS120" s="203"/>
      <c r="NCW120" s="203"/>
      <c r="NDA120" s="203"/>
      <c r="NDE120" s="203"/>
      <c r="NDI120" s="203"/>
      <c r="NDM120" s="203"/>
      <c r="NDQ120" s="203"/>
      <c r="NDU120" s="203"/>
      <c r="NDY120" s="203"/>
      <c r="NEC120" s="203"/>
      <c r="NEG120" s="203"/>
      <c r="NEK120" s="203"/>
      <c r="NEO120" s="203"/>
      <c r="NES120" s="203"/>
      <c r="NEW120" s="203"/>
      <c r="NFA120" s="203"/>
      <c r="NFE120" s="203"/>
      <c r="NFI120" s="203"/>
      <c r="NFM120" s="203"/>
      <c r="NFQ120" s="203"/>
      <c r="NFU120" s="203"/>
      <c r="NFY120" s="203"/>
      <c r="NGC120" s="203"/>
      <c r="NGG120" s="203"/>
      <c r="NGK120" s="203"/>
      <c r="NGO120" s="203"/>
      <c r="NGS120" s="203"/>
      <c r="NGW120" s="203"/>
      <c r="NHA120" s="203"/>
      <c r="NHE120" s="203"/>
      <c r="NHI120" s="203"/>
      <c r="NHM120" s="203"/>
      <c r="NHQ120" s="203"/>
      <c r="NHU120" s="203"/>
      <c r="NHY120" s="203"/>
      <c r="NIC120" s="203"/>
      <c r="NIG120" s="203"/>
      <c r="NIK120" s="203"/>
      <c r="NIO120" s="203"/>
      <c r="NIS120" s="203"/>
      <c r="NIW120" s="203"/>
      <c r="NJA120" s="203"/>
      <c r="NJE120" s="203"/>
      <c r="NJI120" s="203"/>
      <c r="NJM120" s="203"/>
      <c r="NJQ120" s="203"/>
      <c r="NJU120" s="203"/>
      <c r="NJY120" s="203"/>
      <c r="NKC120" s="203"/>
      <c r="NKG120" s="203"/>
      <c r="NKK120" s="203"/>
      <c r="NKO120" s="203"/>
      <c r="NKS120" s="203"/>
      <c r="NKW120" s="203"/>
      <c r="NLA120" s="203"/>
      <c r="NLE120" s="203"/>
      <c r="NLI120" s="203"/>
      <c r="NLM120" s="203"/>
      <c r="NLQ120" s="203"/>
      <c r="NLU120" s="203"/>
      <c r="NLY120" s="203"/>
      <c r="NMC120" s="203"/>
      <c r="NMG120" s="203"/>
      <c r="NMK120" s="203"/>
      <c r="NMO120" s="203"/>
      <c r="NMS120" s="203"/>
      <c r="NMW120" s="203"/>
      <c r="NNA120" s="203"/>
      <c r="NNE120" s="203"/>
      <c r="NNI120" s="203"/>
      <c r="NNM120" s="203"/>
      <c r="NNQ120" s="203"/>
      <c r="NNU120" s="203"/>
      <c r="NNY120" s="203"/>
      <c r="NOC120" s="203"/>
      <c r="NOG120" s="203"/>
      <c r="NOK120" s="203"/>
      <c r="NOO120" s="203"/>
      <c r="NOS120" s="203"/>
      <c r="NOW120" s="203"/>
      <c r="NPA120" s="203"/>
      <c r="NPE120" s="203"/>
      <c r="NPI120" s="203"/>
      <c r="NPM120" s="203"/>
      <c r="NPQ120" s="203"/>
      <c r="NPU120" s="203"/>
      <c r="NPY120" s="203"/>
      <c r="NQC120" s="203"/>
      <c r="NQG120" s="203"/>
      <c r="NQK120" s="203"/>
      <c r="NQO120" s="203"/>
      <c r="NQS120" s="203"/>
      <c r="NQW120" s="203"/>
      <c r="NRA120" s="203"/>
      <c r="NRE120" s="203"/>
      <c r="NRI120" s="203"/>
      <c r="NRM120" s="203"/>
      <c r="NRQ120" s="203"/>
      <c r="NRU120" s="203"/>
      <c r="NRY120" s="203"/>
      <c r="NSC120" s="203"/>
      <c r="NSG120" s="203"/>
      <c r="NSK120" s="203"/>
      <c r="NSO120" s="203"/>
      <c r="NSS120" s="203"/>
      <c r="NSW120" s="203"/>
      <c r="NTA120" s="203"/>
      <c r="NTE120" s="203"/>
      <c r="NTI120" s="203"/>
      <c r="NTM120" s="203"/>
      <c r="NTQ120" s="203"/>
      <c r="NTU120" s="203"/>
      <c r="NTY120" s="203"/>
      <c r="NUC120" s="203"/>
      <c r="NUG120" s="203"/>
      <c r="NUK120" s="203"/>
      <c r="NUO120" s="203"/>
      <c r="NUS120" s="203"/>
      <c r="NUW120" s="203"/>
      <c r="NVA120" s="203"/>
      <c r="NVE120" s="203"/>
      <c r="NVI120" s="203"/>
      <c r="NVM120" s="203"/>
      <c r="NVQ120" s="203"/>
      <c r="NVU120" s="203"/>
      <c r="NVY120" s="203"/>
      <c r="NWC120" s="203"/>
      <c r="NWG120" s="203"/>
      <c r="NWK120" s="203"/>
      <c r="NWO120" s="203"/>
      <c r="NWS120" s="203"/>
      <c r="NWW120" s="203"/>
      <c r="NXA120" s="203"/>
      <c r="NXE120" s="203"/>
      <c r="NXI120" s="203"/>
      <c r="NXM120" s="203"/>
      <c r="NXQ120" s="203"/>
      <c r="NXU120" s="203"/>
      <c r="NXY120" s="203"/>
      <c r="NYC120" s="203"/>
      <c r="NYG120" s="203"/>
      <c r="NYK120" s="203"/>
      <c r="NYO120" s="203"/>
      <c r="NYS120" s="203"/>
      <c r="NYW120" s="203"/>
      <c r="NZA120" s="203"/>
      <c r="NZE120" s="203"/>
      <c r="NZI120" s="203"/>
      <c r="NZM120" s="203"/>
      <c r="NZQ120" s="203"/>
      <c r="NZU120" s="203"/>
      <c r="NZY120" s="203"/>
      <c r="OAC120" s="203"/>
      <c r="OAG120" s="203"/>
      <c r="OAK120" s="203"/>
      <c r="OAO120" s="203"/>
      <c r="OAS120" s="203"/>
      <c r="OAW120" s="203"/>
      <c r="OBA120" s="203"/>
      <c r="OBE120" s="203"/>
      <c r="OBI120" s="203"/>
      <c r="OBM120" s="203"/>
      <c r="OBQ120" s="203"/>
      <c r="OBU120" s="203"/>
      <c r="OBY120" s="203"/>
      <c r="OCC120" s="203"/>
      <c r="OCG120" s="203"/>
      <c r="OCK120" s="203"/>
      <c r="OCO120" s="203"/>
      <c r="OCS120" s="203"/>
      <c r="OCW120" s="203"/>
      <c r="ODA120" s="203"/>
      <c r="ODE120" s="203"/>
      <c r="ODI120" s="203"/>
      <c r="ODM120" s="203"/>
      <c r="ODQ120" s="203"/>
      <c r="ODU120" s="203"/>
      <c r="ODY120" s="203"/>
      <c r="OEC120" s="203"/>
      <c r="OEG120" s="203"/>
      <c r="OEK120" s="203"/>
      <c r="OEO120" s="203"/>
      <c r="OES120" s="203"/>
      <c r="OEW120" s="203"/>
      <c r="OFA120" s="203"/>
      <c r="OFE120" s="203"/>
      <c r="OFI120" s="203"/>
      <c r="OFM120" s="203"/>
      <c r="OFQ120" s="203"/>
      <c r="OFU120" s="203"/>
      <c r="OFY120" s="203"/>
      <c r="OGC120" s="203"/>
      <c r="OGG120" s="203"/>
      <c r="OGK120" s="203"/>
      <c r="OGO120" s="203"/>
      <c r="OGS120" s="203"/>
      <c r="OGW120" s="203"/>
      <c r="OHA120" s="203"/>
      <c r="OHE120" s="203"/>
      <c r="OHI120" s="203"/>
      <c r="OHM120" s="203"/>
      <c r="OHQ120" s="203"/>
      <c r="OHU120" s="203"/>
      <c r="OHY120" s="203"/>
      <c r="OIC120" s="203"/>
      <c r="OIG120" s="203"/>
      <c r="OIK120" s="203"/>
      <c r="OIO120" s="203"/>
      <c r="OIS120" s="203"/>
      <c r="OIW120" s="203"/>
      <c r="OJA120" s="203"/>
      <c r="OJE120" s="203"/>
      <c r="OJI120" s="203"/>
      <c r="OJM120" s="203"/>
      <c r="OJQ120" s="203"/>
      <c r="OJU120" s="203"/>
      <c r="OJY120" s="203"/>
      <c r="OKC120" s="203"/>
      <c r="OKG120" s="203"/>
      <c r="OKK120" s="203"/>
      <c r="OKO120" s="203"/>
      <c r="OKS120" s="203"/>
      <c r="OKW120" s="203"/>
      <c r="OLA120" s="203"/>
      <c r="OLE120" s="203"/>
      <c r="OLI120" s="203"/>
      <c r="OLM120" s="203"/>
      <c r="OLQ120" s="203"/>
      <c r="OLU120" s="203"/>
      <c r="OLY120" s="203"/>
      <c r="OMC120" s="203"/>
      <c r="OMG120" s="203"/>
      <c r="OMK120" s="203"/>
      <c r="OMO120" s="203"/>
      <c r="OMS120" s="203"/>
      <c r="OMW120" s="203"/>
      <c r="ONA120" s="203"/>
      <c r="ONE120" s="203"/>
      <c r="ONI120" s="203"/>
      <c r="ONM120" s="203"/>
      <c r="ONQ120" s="203"/>
      <c r="ONU120" s="203"/>
      <c r="ONY120" s="203"/>
      <c r="OOC120" s="203"/>
      <c r="OOG120" s="203"/>
      <c r="OOK120" s="203"/>
      <c r="OOO120" s="203"/>
      <c r="OOS120" s="203"/>
      <c r="OOW120" s="203"/>
      <c r="OPA120" s="203"/>
      <c r="OPE120" s="203"/>
      <c r="OPI120" s="203"/>
      <c r="OPM120" s="203"/>
      <c r="OPQ120" s="203"/>
      <c r="OPU120" s="203"/>
      <c r="OPY120" s="203"/>
      <c r="OQC120" s="203"/>
      <c r="OQG120" s="203"/>
      <c r="OQK120" s="203"/>
      <c r="OQO120" s="203"/>
      <c r="OQS120" s="203"/>
      <c r="OQW120" s="203"/>
      <c r="ORA120" s="203"/>
      <c r="ORE120" s="203"/>
      <c r="ORI120" s="203"/>
      <c r="ORM120" s="203"/>
      <c r="ORQ120" s="203"/>
      <c r="ORU120" s="203"/>
      <c r="ORY120" s="203"/>
      <c r="OSC120" s="203"/>
      <c r="OSG120" s="203"/>
      <c r="OSK120" s="203"/>
      <c r="OSO120" s="203"/>
      <c r="OSS120" s="203"/>
      <c r="OSW120" s="203"/>
      <c r="OTA120" s="203"/>
      <c r="OTE120" s="203"/>
      <c r="OTI120" s="203"/>
      <c r="OTM120" s="203"/>
      <c r="OTQ120" s="203"/>
      <c r="OTU120" s="203"/>
      <c r="OTY120" s="203"/>
      <c r="OUC120" s="203"/>
      <c r="OUG120" s="203"/>
      <c r="OUK120" s="203"/>
      <c r="OUO120" s="203"/>
      <c r="OUS120" s="203"/>
      <c r="OUW120" s="203"/>
      <c r="OVA120" s="203"/>
      <c r="OVE120" s="203"/>
      <c r="OVI120" s="203"/>
      <c r="OVM120" s="203"/>
      <c r="OVQ120" s="203"/>
      <c r="OVU120" s="203"/>
      <c r="OVY120" s="203"/>
      <c r="OWC120" s="203"/>
      <c r="OWG120" s="203"/>
      <c r="OWK120" s="203"/>
      <c r="OWO120" s="203"/>
      <c r="OWS120" s="203"/>
      <c r="OWW120" s="203"/>
      <c r="OXA120" s="203"/>
      <c r="OXE120" s="203"/>
      <c r="OXI120" s="203"/>
      <c r="OXM120" s="203"/>
      <c r="OXQ120" s="203"/>
      <c r="OXU120" s="203"/>
      <c r="OXY120" s="203"/>
      <c r="OYC120" s="203"/>
      <c r="OYG120" s="203"/>
      <c r="OYK120" s="203"/>
      <c r="OYO120" s="203"/>
      <c r="OYS120" s="203"/>
      <c r="OYW120" s="203"/>
      <c r="OZA120" s="203"/>
      <c r="OZE120" s="203"/>
      <c r="OZI120" s="203"/>
      <c r="OZM120" s="203"/>
      <c r="OZQ120" s="203"/>
      <c r="OZU120" s="203"/>
      <c r="OZY120" s="203"/>
      <c r="PAC120" s="203"/>
      <c r="PAG120" s="203"/>
      <c r="PAK120" s="203"/>
      <c r="PAO120" s="203"/>
      <c r="PAS120" s="203"/>
      <c r="PAW120" s="203"/>
      <c r="PBA120" s="203"/>
      <c r="PBE120" s="203"/>
      <c r="PBI120" s="203"/>
      <c r="PBM120" s="203"/>
      <c r="PBQ120" s="203"/>
      <c r="PBU120" s="203"/>
      <c r="PBY120" s="203"/>
      <c r="PCC120" s="203"/>
      <c r="PCG120" s="203"/>
      <c r="PCK120" s="203"/>
      <c r="PCO120" s="203"/>
      <c r="PCS120" s="203"/>
      <c r="PCW120" s="203"/>
      <c r="PDA120" s="203"/>
      <c r="PDE120" s="203"/>
      <c r="PDI120" s="203"/>
      <c r="PDM120" s="203"/>
      <c r="PDQ120" s="203"/>
      <c r="PDU120" s="203"/>
      <c r="PDY120" s="203"/>
      <c r="PEC120" s="203"/>
      <c r="PEG120" s="203"/>
      <c r="PEK120" s="203"/>
      <c r="PEO120" s="203"/>
      <c r="PES120" s="203"/>
      <c r="PEW120" s="203"/>
      <c r="PFA120" s="203"/>
      <c r="PFE120" s="203"/>
      <c r="PFI120" s="203"/>
      <c r="PFM120" s="203"/>
      <c r="PFQ120" s="203"/>
      <c r="PFU120" s="203"/>
      <c r="PFY120" s="203"/>
      <c r="PGC120" s="203"/>
      <c r="PGG120" s="203"/>
      <c r="PGK120" s="203"/>
      <c r="PGO120" s="203"/>
      <c r="PGS120" s="203"/>
      <c r="PGW120" s="203"/>
      <c r="PHA120" s="203"/>
      <c r="PHE120" s="203"/>
      <c r="PHI120" s="203"/>
      <c r="PHM120" s="203"/>
      <c r="PHQ120" s="203"/>
      <c r="PHU120" s="203"/>
      <c r="PHY120" s="203"/>
      <c r="PIC120" s="203"/>
      <c r="PIG120" s="203"/>
      <c r="PIK120" s="203"/>
      <c r="PIO120" s="203"/>
      <c r="PIS120" s="203"/>
      <c r="PIW120" s="203"/>
      <c r="PJA120" s="203"/>
      <c r="PJE120" s="203"/>
      <c r="PJI120" s="203"/>
      <c r="PJM120" s="203"/>
      <c r="PJQ120" s="203"/>
      <c r="PJU120" s="203"/>
      <c r="PJY120" s="203"/>
      <c r="PKC120" s="203"/>
      <c r="PKG120" s="203"/>
      <c r="PKK120" s="203"/>
      <c r="PKO120" s="203"/>
      <c r="PKS120" s="203"/>
      <c r="PKW120" s="203"/>
      <c r="PLA120" s="203"/>
      <c r="PLE120" s="203"/>
      <c r="PLI120" s="203"/>
      <c r="PLM120" s="203"/>
      <c r="PLQ120" s="203"/>
      <c r="PLU120" s="203"/>
      <c r="PLY120" s="203"/>
      <c r="PMC120" s="203"/>
      <c r="PMG120" s="203"/>
      <c r="PMK120" s="203"/>
      <c r="PMO120" s="203"/>
      <c r="PMS120" s="203"/>
      <c r="PMW120" s="203"/>
      <c r="PNA120" s="203"/>
      <c r="PNE120" s="203"/>
      <c r="PNI120" s="203"/>
      <c r="PNM120" s="203"/>
      <c r="PNQ120" s="203"/>
      <c r="PNU120" s="203"/>
      <c r="PNY120" s="203"/>
      <c r="POC120" s="203"/>
      <c r="POG120" s="203"/>
      <c r="POK120" s="203"/>
      <c r="POO120" s="203"/>
      <c r="POS120" s="203"/>
      <c r="POW120" s="203"/>
      <c r="PPA120" s="203"/>
      <c r="PPE120" s="203"/>
      <c r="PPI120" s="203"/>
      <c r="PPM120" s="203"/>
      <c r="PPQ120" s="203"/>
      <c r="PPU120" s="203"/>
      <c r="PPY120" s="203"/>
      <c r="PQC120" s="203"/>
      <c r="PQG120" s="203"/>
      <c r="PQK120" s="203"/>
      <c r="PQO120" s="203"/>
      <c r="PQS120" s="203"/>
      <c r="PQW120" s="203"/>
      <c r="PRA120" s="203"/>
      <c r="PRE120" s="203"/>
      <c r="PRI120" s="203"/>
      <c r="PRM120" s="203"/>
      <c r="PRQ120" s="203"/>
      <c r="PRU120" s="203"/>
      <c r="PRY120" s="203"/>
      <c r="PSC120" s="203"/>
      <c r="PSG120" s="203"/>
      <c r="PSK120" s="203"/>
      <c r="PSO120" s="203"/>
      <c r="PSS120" s="203"/>
      <c r="PSW120" s="203"/>
      <c r="PTA120" s="203"/>
      <c r="PTE120" s="203"/>
      <c r="PTI120" s="203"/>
      <c r="PTM120" s="203"/>
      <c r="PTQ120" s="203"/>
      <c r="PTU120" s="203"/>
      <c r="PTY120" s="203"/>
      <c r="PUC120" s="203"/>
      <c r="PUG120" s="203"/>
      <c r="PUK120" s="203"/>
      <c r="PUO120" s="203"/>
      <c r="PUS120" s="203"/>
      <c r="PUW120" s="203"/>
      <c r="PVA120" s="203"/>
      <c r="PVE120" s="203"/>
      <c r="PVI120" s="203"/>
      <c r="PVM120" s="203"/>
      <c r="PVQ120" s="203"/>
      <c r="PVU120" s="203"/>
      <c r="PVY120" s="203"/>
      <c r="PWC120" s="203"/>
      <c r="PWG120" s="203"/>
      <c r="PWK120" s="203"/>
      <c r="PWO120" s="203"/>
      <c r="PWS120" s="203"/>
      <c r="PWW120" s="203"/>
      <c r="PXA120" s="203"/>
      <c r="PXE120" s="203"/>
      <c r="PXI120" s="203"/>
      <c r="PXM120" s="203"/>
      <c r="PXQ120" s="203"/>
      <c r="PXU120" s="203"/>
      <c r="PXY120" s="203"/>
      <c r="PYC120" s="203"/>
      <c r="PYG120" s="203"/>
      <c r="PYK120" s="203"/>
      <c r="PYO120" s="203"/>
      <c r="PYS120" s="203"/>
      <c r="PYW120" s="203"/>
      <c r="PZA120" s="203"/>
      <c r="PZE120" s="203"/>
      <c r="PZI120" s="203"/>
      <c r="PZM120" s="203"/>
      <c r="PZQ120" s="203"/>
      <c r="PZU120" s="203"/>
      <c r="PZY120" s="203"/>
      <c r="QAC120" s="203"/>
      <c r="QAG120" s="203"/>
      <c r="QAK120" s="203"/>
      <c r="QAO120" s="203"/>
      <c r="QAS120" s="203"/>
      <c r="QAW120" s="203"/>
      <c r="QBA120" s="203"/>
      <c r="QBE120" s="203"/>
      <c r="QBI120" s="203"/>
      <c r="QBM120" s="203"/>
      <c r="QBQ120" s="203"/>
      <c r="QBU120" s="203"/>
      <c r="QBY120" s="203"/>
      <c r="QCC120" s="203"/>
      <c r="QCG120" s="203"/>
      <c r="QCK120" s="203"/>
      <c r="QCO120" s="203"/>
      <c r="QCS120" s="203"/>
      <c r="QCW120" s="203"/>
      <c r="QDA120" s="203"/>
      <c r="QDE120" s="203"/>
      <c r="QDI120" s="203"/>
      <c r="QDM120" s="203"/>
      <c r="QDQ120" s="203"/>
      <c r="QDU120" s="203"/>
      <c r="QDY120" s="203"/>
      <c r="QEC120" s="203"/>
      <c r="QEG120" s="203"/>
      <c r="QEK120" s="203"/>
      <c r="QEO120" s="203"/>
      <c r="QES120" s="203"/>
      <c r="QEW120" s="203"/>
      <c r="QFA120" s="203"/>
      <c r="QFE120" s="203"/>
      <c r="QFI120" s="203"/>
      <c r="QFM120" s="203"/>
      <c r="QFQ120" s="203"/>
      <c r="QFU120" s="203"/>
      <c r="QFY120" s="203"/>
      <c r="QGC120" s="203"/>
      <c r="QGG120" s="203"/>
      <c r="QGK120" s="203"/>
      <c r="QGO120" s="203"/>
      <c r="QGS120" s="203"/>
      <c r="QGW120" s="203"/>
      <c r="QHA120" s="203"/>
      <c r="QHE120" s="203"/>
      <c r="QHI120" s="203"/>
      <c r="QHM120" s="203"/>
      <c r="QHQ120" s="203"/>
      <c r="QHU120" s="203"/>
      <c r="QHY120" s="203"/>
      <c r="QIC120" s="203"/>
      <c r="QIG120" s="203"/>
      <c r="QIK120" s="203"/>
      <c r="QIO120" s="203"/>
      <c r="QIS120" s="203"/>
      <c r="QIW120" s="203"/>
      <c r="QJA120" s="203"/>
      <c r="QJE120" s="203"/>
      <c r="QJI120" s="203"/>
      <c r="QJM120" s="203"/>
      <c r="QJQ120" s="203"/>
      <c r="QJU120" s="203"/>
      <c r="QJY120" s="203"/>
      <c r="QKC120" s="203"/>
      <c r="QKG120" s="203"/>
      <c r="QKK120" s="203"/>
      <c r="QKO120" s="203"/>
      <c r="QKS120" s="203"/>
      <c r="QKW120" s="203"/>
      <c r="QLA120" s="203"/>
      <c r="QLE120" s="203"/>
      <c r="QLI120" s="203"/>
      <c r="QLM120" s="203"/>
      <c r="QLQ120" s="203"/>
      <c r="QLU120" s="203"/>
      <c r="QLY120" s="203"/>
      <c r="QMC120" s="203"/>
      <c r="QMG120" s="203"/>
      <c r="QMK120" s="203"/>
      <c r="QMO120" s="203"/>
      <c r="QMS120" s="203"/>
      <c r="QMW120" s="203"/>
      <c r="QNA120" s="203"/>
      <c r="QNE120" s="203"/>
      <c r="QNI120" s="203"/>
      <c r="QNM120" s="203"/>
      <c r="QNQ120" s="203"/>
      <c r="QNU120" s="203"/>
      <c r="QNY120" s="203"/>
      <c r="QOC120" s="203"/>
      <c r="QOG120" s="203"/>
      <c r="QOK120" s="203"/>
      <c r="QOO120" s="203"/>
      <c r="QOS120" s="203"/>
      <c r="QOW120" s="203"/>
      <c r="QPA120" s="203"/>
      <c r="QPE120" s="203"/>
      <c r="QPI120" s="203"/>
      <c r="QPM120" s="203"/>
      <c r="QPQ120" s="203"/>
      <c r="QPU120" s="203"/>
      <c r="QPY120" s="203"/>
      <c r="QQC120" s="203"/>
      <c r="QQG120" s="203"/>
      <c r="QQK120" s="203"/>
      <c r="QQO120" s="203"/>
      <c r="QQS120" s="203"/>
      <c r="QQW120" s="203"/>
      <c r="QRA120" s="203"/>
      <c r="QRE120" s="203"/>
      <c r="QRI120" s="203"/>
      <c r="QRM120" s="203"/>
      <c r="QRQ120" s="203"/>
      <c r="QRU120" s="203"/>
      <c r="QRY120" s="203"/>
      <c r="QSC120" s="203"/>
      <c r="QSG120" s="203"/>
      <c r="QSK120" s="203"/>
      <c r="QSO120" s="203"/>
      <c r="QSS120" s="203"/>
      <c r="QSW120" s="203"/>
      <c r="QTA120" s="203"/>
      <c r="QTE120" s="203"/>
      <c r="QTI120" s="203"/>
      <c r="QTM120" s="203"/>
      <c r="QTQ120" s="203"/>
      <c r="QTU120" s="203"/>
      <c r="QTY120" s="203"/>
      <c r="QUC120" s="203"/>
      <c r="QUG120" s="203"/>
      <c r="QUK120" s="203"/>
      <c r="QUO120" s="203"/>
      <c r="QUS120" s="203"/>
      <c r="QUW120" s="203"/>
      <c r="QVA120" s="203"/>
      <c r="QVE120" s="203"/>
      <c r="QVI120" s="203"/>
      <c r="QVM120" s="203"/>
      <c r="QVQ120" s="203"/>
      <c r="QVU120" s="203"/>
      <c r="QVY120" s="203"/>
      <c r="QWC120" s="203"/>
      <c r="QWG120" s="203"/>
      <c r="QWK120" s="203"/>
      <c r="QWO120" s="203"/>
      <c r="QWS120" s="203"/>
      <c r="QWW120" s="203"/>
      <c r="QXA120" s="203"/>
      <c r="QXE120" s="203"/>
      <c r="QXI120" s="203"/>
      <c r="QXM120" s="203"/>
      <c r="QXQ120" s="203"/>
      <c r="QXU120" s="203"/>
      <c r="QXY120" s="203"/>
      <c r="QYC120" s="203"/>
      <c r="QYG120" s="203"/>
      <c r="QYK120" s="203"/>
      <c r="QYO120" s="203"/>
      <c r="QYS120" s="203"/>
      <c r="QYW120" s="203"/>
      <c r="QZA120" s="203"/>
      <c r="QZE120" s="203"/>
      <c r="QZI120" s="203"/>
      <c r="QZM120" s="203"/>
      <c r="QZQ120" s="203"/>
      <c r="QZU120" s="203"/>
      <c r="QZY120" s="203"/>
      <c r="RAC120" s="203"/>
      <c r="RAG120" s="203"/>
      <c r="RAK120" s="203"/>
      <c r="RAO120" s="203"/>
      <c r="RAS120" s="203"/>
      <c r="RAW120" s="203"/>
      <c r="RBA120" s="203"/>
      <c r="RBE120" s="203"/>
      <c r="RBI120" s="203"/>
      <c r="RBM120" s="203"/>
      <c r="RBQ120" s="203"/>
      <c r="RBU120" s="203"/>
      <c r="RBY120" s="203"/>
      <c r="RCC120" s="203"/>
      <c r="RCG120" s="203"/>
      <c r="RCK120" s="203"/>
      <c r="RCO120" s="203"/>
      <c r="RCS120" s="203"/>
      <c r="RCW120" s="203"/>
      <c r="RDA120" s="203"/>
      <c r="RDE120" s="203"/>
      <c r="RDI120" s="203"/>
      <c r="RDM120" s="203"/>
      <c r="RDQ120" s="203"/>
      <c r="RDU120" s="203"/>
      <c r="RDY120" s="203"/>
      <c r="REC120" s="203"/>
      <c r="REG120" s="203"/>
      <c r="REK120" s="203"/>
      <c r="REO120" s="203"/>
      <c r="RES120" s="203"/>
      <c r="REW120" s="203"/>
      <c r="RFA120" s="203"/>
      <c r="RFE120" s="203"/>
      <c r="RFI120" s="203"/>
      <c r="RFM120" s="203"/>
      <c r="RFQ120" s="203"/>
      <c r="RFU120" s="203"/>
      <c r="RFY120" s="203"/>
      <c r="RGC120" s="203"/>
      <c r="RGG120" s="203"/>
      <c r="RGK120" s="203"/>
      <c r="RGO120" s="203"/>
      <c r="RGS120" s="203"/>
      <c r="RGW120" s="203"/>
      <c r="RHA120" s="203"/>
      <c r="RHE120" s="203"/>
      <c r="RHI120" s="203"/>
      <c r="RHM120" s="203"/>
      <c r="RHQ120" s="203"/>
      <c r="RHU120" s="203"/>
      <c r="RHY120" s="203"/>
      <c r="RIC120" s="203"/>
      <c r="RIG120" s="203"/>
      <c r="RIK120" s="203"/>
      <c r="RIO120" s="203"/>
      <c r="RIS120" s="203"/>
      <c r="RIW120" s="203"/>
      <c r="RJA120" s="203"/>
      <c r="RJE120" s="203"/>
      <c r="RJI120" s="203"/>
      <c r="RJM120" s="203"/>
      <c r="RJQ120" s="203"/>
      <c r="RJU120" s="203"/>
      <c r="RJY120" s="203"/>
      <c r="RKC120" s="203"/>
      <c r="RKG120" s="203"/>
      <c r="RKK120" s="203"/>
      <c r="RKO120" s="203"/>
      <c r="RKS120" s="203"/>
      <c r="RKW120" s="203"/>
      <c r="RLA120" s="203"/>
      <c r="RLE120" s="203"/>
      <c r="RLI120" s="203"/>
      <c r="RLM120" s="203"/>
      <c r="RLQ120" s="203"/>
      <c r="RLU120" s="203"/>
      <c r="RLY120" s="203"/>
      <c r="RMC120" s="203"/>
      <c r="RMG120" s="203"/>
      <c r="RMK120" s="203"/>
      <c r="RMO120" s="203"/>
      <c r="RMS120" s="203"/>
      <c r="RMW120" s="203"/>
      <c r="RNA120" s="203"/>
      <c r="RNE120" s="203"/>
      <c r="RNI120" s="203"/>
      <c r="RNM120" s="203"/>
      <c r="RNQ120" s="203"/>
      <c r="RNU120" s="203"/>
      <c r="RNY120" s="203"/>
      <c r="ROC120" s="203"/>
      <c r="ROG120" s="203"/>
      <c r="ROK120" s="203"/>
      <c r="ROO120" s="203"/>
      <c r="ROS120" s="203"/>
      <c r="ROW120" s="203"/>
      <c r="RPA120" s="203"/>
      <c r="RPE120" s="203"/>
      <c r="RPI120" s="203"/>
      <c r="RPM120" s="203"/>
      <c r="RPQ120" s="203"/>
      <c r="RPU120" s="203"/>
      <c r="RPY120" s="203"/>
      <c r="RQC120" s="203"/>
      <c r="RQG120" s="203"/>
      <c r="RQK120" s="203"/>
      <c r="RQO120" s="203"/>
      <c r="RQS120" s="203"/>
      <c r="RQW120" s="203"/>
      <c r="RRA120" s="203"/>
      <c r="RRE120" s="203"/>
      <c r="RRI120" s="203"/>
      <c r="RRM120" s="203"/>
      <c r="RRQ120" s="203"/>
      <c r="RRU120" s="203"/>
      <c r="RRY120" s="203"/>
      <c r="RSC120" s="203"/>
      <c r="RSG120" s="203"/>
      <c r="RSK120" s="203"/>
      <c r="RSO120" s="203"/>
      <c r="RSS120" s="203"/>
      <c r="RSW120" s="203"/>
      <c r="RTA120" s="203"/>
      <c r="RTE120" s="203"/>
      <c r="RTI120" s="203"/>
      <c r="RTM120" s="203"/>
      <c r="RTQ120" s="203"/>
      <c r="RTU120" s="203"/>
      <c r="RTY120" s="203"/>
      <c r="RUC120" s="203"/>
      <c r="RUG120" s="203"/>
      <c r="RUK120" s="203"/>
      <c r="RUO120" s="203"/>
      <c r="RUS120" s="203"/>
      <c r="RUW120" s="203"/>
      <c r="RVA120" s="203"/>
      <c r="RVE120" s="203"/>
      <c r="RVI120" s="203"/>
      <c r="RVM120" s="203"/>
      <c r="RVQ120" s="203"/>
      <c r="RVU120" s="203"/>
      <c r="RVY120" s="203"/>
      <c r="RWC120" s="203"/>
      <c r="RWG120" s="203"/>
      <c r="RWK120" s="203"/>
      <c r="RWO120" s="203"/>
      <c r="RWS120" s="203"/>
      <c r="RWW120" s="203"/>
      <c r="RXA120" s="203"/>
      <c r="RXE120" s="203"/>
      <c r="RXI120" s="203"/>
      <c r="RXM120" s="203"/>
      <c r="RXQ120" s="203"/>
      <c r="RXU120" s="203"/>
      <c r="RXY120" s="203"/>
      <c r="RYC120" s="203"/>
      <c r="RYG120" s="203"/>
      <c r="RYK120" s="203"/>
      <c r="RYO120" s="203"/>
      <c r="RYS120" s="203"/>
      <c r="RYW120" s="203"/>
      <c r="RZA120" s="203"/>
      <c r="RZE120" s="203"/>
      <c r="RZI120" s="203"/>
      <c r="RZM120" s="203"/>
      <c r="RZQ120" s="203"/>
      <c r="RZU120" s="203"/>
      <c r="RZY120" s="203"/>
      <c r="SAC120" s="203"/>
      <c r="SAG120" s="203"/>
      <c r="SAK120" s="203"/>
      <c r="SAO120" s="203"/>
      <c r="SAS120" s="203"/>
      <c r="SAW120" s="203"/>
      <c r="SBA120" s="203"/>
      <c r="SBE120" s="203"/>
      <c r="SBI120" s="203"/>
      <c r="SBM120" s="203"/>
      <c r="SBQ120" s="203"/>
      <c r="SBU120" s="203"/>
      <c r="SBY120" s="203"/>
      <c r="SCC120" s="203"/>
      <c r="SCG120" s="203"/>
      <c r="SCK120" s="203"/>
      <c r="SCO120" s="203"/>
      <c r="SCS120" s="203"/>
      <c r="SCW120" s="203"/>
      <c r="SDA120" s="203"/>
      <c r="SDE120" s="203"/>
      <c r="SDI120" s="203"/>
      <c r="SDM120" s="203"/>
      <c r="SDQ120" s="203"/>
      <c r="SDU120" s="203"/>
      <c r="SDY120" s="203"/>
      <c r="SEC120" s="203"/>
      <c r="SEG120" s="203"/>
      <c r="SEK120" s="203"/>
      <c r="SEO120" s="203"/>
      <c r="SES120" s="203"/>
      <c r="SEW120" s="203"/>
      <c r="SFA120" s="203"/>
      <c r="SFE120" s="203"/>
      <c r="SFI120" s="203"/>
      <c r="SFM120" s="203"/>
      <c r="SFQ120" s="203"/>
      <c r="SFU120" s="203"/>
      <c r="SFY120" s="203"/>
      <c r="SGC120" s="203"/>
      <c r="SGG120" s="203"/>
      <c r="SGK120" s="203"/>
      <c r="SGO120" s="203"/>
      <c r="SGS120" s="203"/>
      <c r="SGW120" s="203"/>
      <c r="SHA120" s="203"/>
      <c r="SHE120" s="203"/>
      <c r="SHI120" s="203"/>
      <c r="SHM120" s="203"/>
      <c r="SHQ120" s="203"/>
      <c r="SHU120" s="203"/>
      <c r="SHY120" s="203"/>
      <c r="SIC120" s="203"/>
      <c r="SIG120" s="203"/>
      <c r="SIK120" s="203"/>
      <c r="SIO120" s="203"/>
      <c r="SIS120" s="203"/>
      <c r="SIW120" s="203"/>
      <c r="SJA120" s="203"/>
      <c r="SJE120" s="203"/>
      <c r="SJI120" s="203"/>
      <c r="SJM120" s="203"/>
      <c r="SJQ120" s="203"/>
      <c r="SJU120" s="203"/>
      <c r="SJY120" s="203"/>
      <c r="SKC120" s="203"/>
      <c r="SKG120" s="203"/>
      <c r="SKK120" s="203"/>
      <c r="SKO120" s="203"/>
      <c r="SKS120" s="203"/>
      <c r="SKW120" s="203"/>
      <c r="SLA120" s="203"/>
      <c r="SLE120" s="203"/>
      <c r="SLI120" s="203"/>
      <c r="SLM120" s="203"/>
      <c r="SLQ120" s="203"/>
      <c r="SLU120" s="203"/>
      <c r="SLY120" s="203"/>
      <c r="SMC120" s="203"/>
      <c r="SMG120" s="203"/>
      <c r="SMK120" s="203"/>
      <c r="SMO120" s="203"/>
      <c r="SMS120" s="203"/>
      <c r="SMW120" s="203"/>
      <c r="SNA120" s="203"/>
      <c r="SNE120" s="203"/>
      <c r="SNI120" s="203"/>
      <c r="SNM120" s="203"/>
      <c r="SNQ120" s="203"/>
      <c r="SNU120" s="203"/>
      <c r="SNY120" s="203"/>
      <c r="SOC120" s="203"/>
      <c r="SOG120" s="203"/>
      <c r="SOK120" s="203"/>
      <c r="SOO120" s="203"/>
      <c r="SOS120" s="203"/>
      <c r="SOW120" s="203"/>
      <c r="SPA120" s="203"/>
      <c r="SPE120" s="203"/>
      <c r="SPI120" s="203"/>
      <c r="SPM120" s="203"/>
      <c r="SPQ120" s="203"/>
      <c r="SPU120" s="203"/>
      <c r="SPY120" s="203"/>
      <c r="SQC120" s="203"/>
      <c r="SQG120" s="203"/>
      <c r="SQK120" s="203"/>
      <c r="SQO120" s="203"/>
      <c r="SQS120" s="203"/>
      <c r="SQW120" s="203"/>
      <c r="SRA120" s="203"/>
      <c r="SRE120" s="203"/>
      <c r="SRI120" s="203"/>
      <c r="SRM120" s="203"/>
      <c r="SRQ120" s="203"/>
      <c r="SRU120" s="203"/>
      <c r="SRY120" s="203"/>
      <c r="SSC120" s="203"/>
      <c r="SSG120" s="203"/>
      <c r="SSK120" s="203"/>
      <c r="SSO120" s="203"/>
      <c r="SSS120" s="203"/>
      <c r="SSW120" s="203"/>
      <c r="STA120" s="203"/>
      <c r="STE120" s="203"/>
      <c r="STI120" s="203"/>
      <c r="STM120" s="203"/>
      <c r="STQ120" s="203"/>
      <c r="STU120" s="203"/>
      <c r="STY120" s="203"/>
      <c r="SUC120" s="203"/>
      <c r="SUG120" s="203"/>
      <c r="SUK120" s="203"/>
      <c r="SUO120" s="203"/>
      <c r="SUS120" s="203"/>
      <c r="SUW120" s="203"/>
      <c r="SVA120" s="203"/>
      <c r="SVE120" s="203"/>
      <c r="SVI120" s="203"/>
      <c r="SVM120" s="203"/>
      <c r="SVQ120" s="203"/>
      <c r="SVU120" s="203"/>
      <c r="SVY120" s="203"/>
      <c r="SWC120" s="203"/>
      <c r="SWG120" s="203"/>
      <c r="SWK120" s="203"/>
      <c r="SWO120" s="203"/>
      <c r="SWS120" s="203"/>
      <c r="SWW120" s="203"/>
      <c r="SXA120" s="203"/>
      <c r="SXE120" s="203"/>
      <c r="SXI120" s="203"/>
      <c r="SXM120" s="203"/>
      <c r="SXQ120" s="203"/>
      <c r="SXU120" s="203"/>
      <c r="SXY120" s="203"/>
      <c r="SYC120" s="203"/>
      <c r="SYG120" s="203"/>
      <c r="SYK120" s="203"/>
      <c r="SYO120" s="203"/>
      <c r="SYS120" s="203"/>
      <c r="SYW120" s="203"/>
      <c r="SZA120" s="203"/>
      <c r="SZE120" s="203"/>
      <c r="SZI120" s="203"/>
      <c r="SZM120" s="203"/>
      <c r="SZQ120" s="203"/>
      <c r="SZU120" s="203"/>
      <c r="SZY120" s="203"/>
      <c r="TAC120" s="203"/>
      <c r="TAG120" s="203"/>
      <c r="TAK120" s="203"/>
      <c r="TAO120" s="203"/>
      <c r="TAS120" s="203"/>
      <c r="TAW120" s="203"/>
      <c r="TBA120" s="203"/>
      <c r="TBE120" s="203"/>
      <c r="TBI120" s="203"/>
      <c r="TBM120" s="203"/>
      <c r="TBQ120" s="203"/>
      <c r="TBU120" s="203"/>
      <c r="TBY120" s="203"/>
      <c r="TCC120" s="203"/>
      <c r="TCG120" s="203"/>
      <c r="TCK120" s="203"/>
      <c r="TCO120" s="203"/>
      <c r="TCS120" s="203"/>
      <c r="TCW120" s="203"/>
      <c r="TDA120" s="203"/>
      <c r="TDE120" s="203"/>
      <c r="TDI120" s="203"/>
      <c r="TDM120" s="203"/>
      <c r="TDQ120" s="203"/>
      <c r="TDU120" s="203"/>
      <c r="TDY120" s="203"/>
      <c r="TEC120" s="203"/>
      <c r="TEG120" s="203"/>
      <c r="TEK120" s="203"/>
      <c r="TEO120" s="203"/>
      <c r="TES120" s="203"/>
      <c r="TEW120" s="203"/>
      <c r="TFA120" s="203"/>
      <c r="TFE120" s="203"/>
      <c r="TFI120" s="203"/>
      <c r="TFM120" s="203"/>
      <c r="TFQ120" s="203"/>
      <c r="TFU120" s="203"/>
      <c r="TFY120" s="203"/>
      <c r="TGC120" s="203"/>
      <c r="TGG120" s="203"/>
      <c r="TGK120" s="203"/>
      <c r="TGO120" s="203"/>
      <c r="TGS120" s="203"/>
      <c r="TGW120" s="203"/>
      <c r="THA120" s="203"/>
      <c r="THE120" s="203"/>
      <c r="THI120" s="203"/>
      <c r="THM120" s="203"/>
      <c r="THQ120" s="203"/>
      <c r="THU120" s="203"/>
      <c r="THY120" s="203"/>
      <c r="TIC120" s="203"/>
      <c r="TIG120" s="203"/>
      <c r="TIK120" s="203"/>
      <c r="TIO120" s="203"/>
      <c r="TIS120" s="203"/>
      <c r="TIW120" s="203"/>
      <c r="TJA120" s="203"/>
      <c r="TJE120" s="203"/>
      <c r="TJI120" s="203"/>
      <c r="TJM120" s="203"/>
      <c r="TJQ120" s="203"/>
      <c r="TJU120" s="203"/>
      <c r="TJY120" s="203"/>
      <c r="TKC120" s="203"/>
      <c r="TKG120" s="203"/>
      <c r="TKK120" s="203"/>
      <c r="TKO120" s="203"/>
      <c r="TKS120" s="203"/>
      <c r="TKW120" s="203"/>
      <c r="TLA120" s="203"/>
      <c r="TLE120" s="203"/>
      <c r="TLI120" s="203"/>
      <c r="TLM120" s="203"/>
      <c r="TLQ120" s="203"/>
      <c r="TLU120" s="203"/>
      <c r="TLY120" s="203"/>
      <c r="TMC120" s="203"/>
      <c r="TMG120" s="203"/>
      <c r="TMK120" s="203"/>
      <c r="TMO120" s="203"/>
      <c r="TMS120" s="203"/>
      <c r="TMW120" s="203"/>
      <c r="TNA120" s="203"/>
      <c r="TNE120" s="203"/>
      <c r="TNI120" s="203"/>
      <c r="TNM120" s="203"/>
      <c r="TNQ120" s="203"/>
      <c r="TNU120" s="203"/>
      <c r="TNY120" s="203"/>
      <c r="TOC120" s="203"/>
      <c r="TOG120" s="203"/>
      <c r="TOK120" s="203"/>
      <c r="TOO120" s="203"/>
      <c r="TOS120" s="203"/>
      <c r="TOW120" s="203"/>
      <c r="TPA120" s="203"/>
      <c r="TPE120" s="203"/>
      <c r="TPI120" s="203"/>
      <c r="TPM120" s="203"/>
      <c r="TPQ120" s="203"/>
      <c r="TPU120" s="203"/>
      <c r="TPY120" s="203"/>
      <c r="TQC120" s="203"/>
      <c r="TQG120" s="203"/>
      <c r="TQK120" s="203"/>
      <c r="TQO120" s="203"/>
      <c r="TQS120" s="203"/>
      <c r="TQW120" s="203"/>
      <c r="TRA120" s="203"/>
      <c r="TRE120" s="203"/>
      <c r="TRI120" s="203"/>
      <c r="TRM120" s="203"/>
      <c r="TRQ120" s="203"/>
      <c r="TRU120" s="203"/>
      <c r="TRY120" s="203"/>
      <c r="TSC120" s="203"/>
      <c r="TSG120" s="203"/>
      <c r="TSK120" s="203"/>
      <c r="TSO120" s="203"/>
      <c r="TSS120" s="203"/>
      <c r="TSW120" s="203"/>
      <c r="TTA120" s="203"/>
      <c r="TTE120" s="203"/>
      <c r="TTI120" s="203"/>
      <c r="TTM120" s="203"/>
      <c r="TTQ120" s="203"/>
      <c r="TTU120" s="203"/>
      <c r="TTY120" s="203"/>
      <c r="TUC120" s="203"/>
      <c r="TUG120" s="203"/>
      <c r="TUK120" s="203"/>
      <c r="TUO120" s="203"/>
      <c r="TUS120" s="203"/>
      <c r="TUW120" s="203"/>
      <c r="TVA120" s="203"/>
      <c r="TVE120" s="203"/>
      <c r="TVI120" s="203"/>
      <c r="TVM120" s="203"/>
      <c r="TVQ120" s="203"/>
      <c r="TVU120" s="203"/>
      <c r="TVY120" s="203"/>
      <c r="TWC120" s="203"/>
      <c r="TWG120" s="203"/>
      <c r="TWK120" s="203"/>
      <c r="TWO120" s="203"/>
      <c r="TWS120" s="203"/>
      <c r="TWW120" s="203"/>
      <c r="TXA120" s="203"/>
      <c r="TXE120" s="203"/>
      <c r="TXI120" s="203"/>
      <c r="TXM120" s="203"/>
      <c r="TXQ120" s="203"/>
      <c r="TXU120" s="203"/>
      <c r="TXY120" s="203"/>
      <c r="TYC120" s="203"/>
      <c r="TYG120" s="203"/>
      <c r="TYK120" s="203"/>
      <c r="TYO120" s="203"/>
      <c r="TYS120" s="203"/>
      <c r="TYW120" s="203"/>
      <c r="TZA120" s="203"/>
      <c r="TZE120" s="203"/>
      <c r="TZI120" s="203"/>
      <c r="TZM120" s="203"/>
      <c r="TZQ120" s="203"/>
      <c r="TZU120" s="203"/>
      <c r="TZY120" s="203"/>
      <c r="UAC120" s="203"/>
      <c r="UAG120" s="203"/>
      <c r="UAK120" s="203"/>
      <c r="UAO120" s="203"/>
      <c r="UAS120" s="203"/>
      <c r="UAW120" s="203"/>
      <c r="UBA120" s="203"/>
      <c r="UBE120" s="203"/>
      <c r="UBI120" s="203"/>
      <c r="UBM120" s="203"/>
      <c r="UBQ120" s="203"/>
      <c r="UBU120" s="203"/>
      <c r="UBY120" s="203"/>
      <c r="UCC120" s="203"/>
      <c r="UCG120" s="203"/>
      <c r="UCK120" s="203"/>
      <c r="UCO120" s="203"/>
      <c r="UCS120" s="203"/>
      <c r="UCW120" s="203"/>
      <c r="UDA120" s="203"/>
      <c r="UDE120" s="203"/>
      <c r="UDI120" s="203"/>
      <c r="UDM120" s="203"/>
      <c r="UDQ120" s="203"/>
      <c r="UDU120" s="203"/>
      <c r="UDY120" s="203"/>
      <c r="UEC120" s="203"/>
      <c r="UEG120" s="203"/>
      <c r="UEK120" s="203"/>
      <c r="UEO120" s="203"/>
      <c r="UES120" s="203"/>
      <c r="UEW120" s="203"/>
      <c r="UFA120" s="203"/>
      <c r="UFE120" s="203"/>
      <c r="UFI120" s="203"/>
      <c r="UFM120" s="203"/>
      <c r="UFQ120" s="203"/>
      <c r="UFU120" s="203"/>
      <c r="UFY120" s="203"/>
      <c r="UGC120" s="203"/>
      <c r="UGG120" s="203"/>
      <c r="UGK120" s="203"/>
      <c r="UGO120" s="203"/>
      <c r="UGS120" s="203"/>
      <c r="UGW120" s="203"/>
      <c r="UHA120" s="203"/>
      <c r="UHE120" s="203"/>
      <c r="UHI120" s="203"/>
      <c r="UHM120" s="203"/>
      <c r="UHQ120" s="203"/>
      <c r="UHU120" s="203"/>
      <c r="UHY120" s="203"/>
      <c r="UIC120" s="203"/>
      <c r="UIG120" s="203"/>
      <c r="UIK120" s="203"/>
      <c r="UIO120" s="203"/>
      <c r="UIS120" s="203"/>
      <c r="UIW120" s="203"/>
      <c r="UJA120" s="203"/>
      <c r="UJE120" s="203"/>
      <c r="UJI120" s="203"/>
      <c r="UJM120" s="203"/>
      <c r="UJQ120" s="203"/>
      <c r="UJU120" s="203"/>
      <c r="UJY120" s="203"/>
      <c r="UKC120" s="203"/>
      <c r="UKG120" s="203"/>
      <c r="UKK120" s="203"/>
      <c r="UKO120" s="203"/>
      <c r="UKS120" s="203"/>
      <c r="UKW120" s="203"/>
      <c r="ULA120" s="203"/>
      <c r="ULE120" s="203"/>
      <c r="ULI120" s="203"/>
      <c r="ULM120" s="203"/>
      <c r="ULQ120" s="203"/>
      <c r="ULU120" s="203"/>
      <c r="ULY120" s="203"/>
      <c r="UMC120" s="203"/>
      <c r="UMG120" s="203"/>
      <c r="UMK120" s="203"/>
      <c r="UMO120" s="203"/>
      <c r="UMS120" s="203"/>
      <c r="UMW120" s="203"/>
      <c r="UNA120" s="203"/>
      <c r="UNE120" s="203"/>
      <c r="UNI120" s="203"/>
      <c r="UNM120" s="203"/>
      <c r="UNQ120" s="203"/>
      <c r="UNU120" s="203"/>
      <c r="UNY120" s="203"/>
      <c r="UOC120" s="203"/>
      <c r="UOG120" s="203"/>
      <c r="UOK120" s="203"/>
      <c r="UOO120" s="203"/>
      <c r="UOS120" s="203"/>
      <c r="UOW120" s="203"/>
      <c r="UPA120" s="203"/>
      <c r="UPE120" s="203"/>
      <c r="UPI120" s="203"/>
      <c r="UPM120" s="203"/>
      <c r="UPQ120" s="203"/>
      <c r="UPU120" s="203"/>
      <c r="UPY120" s="203"/>
      <c r="UQC120" s="203"/>
      <c r="UQG120" s="203"/>
      <c r="UQK120" s="203"/>
      <c r="UQO120" s="203"/>
      <c r="UQS120" s="203"/>
      <c r="UQW120" s="203"/>
      <c r="URA120" s="203"/>
      <c r="URE120" s="203"/>
      <c r="URI120" s="203"/>
      <c r="URM120" s="203"/>
      <c r="URQ120" s="203"/>
      <c r="URU120" s="203"/>
      <c r="URY120" s="203"/>
      <c r="USC120" s="203"/>
      <c r="USG120" s="203"/>
      <c r="USK120" s="203"/>
      <c r="USO120" s="203"/>
      <c r="USS120" s="203"/>
      <c r="USW120" s="203"/>
      <c r="UTA120" s="203"/>
      <c r="UTE120" s="203"/>
      <c r="UTI120" s="203"/>
      <c r="UTM120" s="203"/>
      <c r="UTQ120" s="203"/>
      <c r="UTU120" s="203"/>
      <c r="UTY120" s="203"/>
      <c r="UUC120" s="203"/>
      <c r="UUG120" s="203"/>
      <c r="UUK120" s="203"/>
      <c r="UUO120" s="203"/>
      <c r="UUS120" s="203"/>
      <c r="UUW120" s="203"/>
      <c r="UVA120" s="203"/>
      <c r="UVE120" s="203"/>
      <c r="UVI120" s="203"/>
      <c r="UVM120" s="203"/>
      <c r="UVQ120" s="203"/>
      <c r="UVU120" s="203"/>
      <c r="UVY120" s="203"/>
      <c r="UWC120" s="203"/>
      <c r="UWG120" s="203"/>
      <c r="UWK120" s="203"/>
      <c r="UWO120" s="203"/>
      <c r="UWS120" s="203"/>
      <c r="UWW120" s="203"/>
      <c r="UXA120" s="203"/>
      <c r="UXE120" s="203"/>
      <c r="UXI120" s="203"/>
      <c r="UXM120" s="203"/>
      <c r="UXQ120" s="203"/>
      <c r="UXU120" s="203"/>
      <c r="UXY120" s="203"/>
      <c r="UYC120" s="203"/>
      <c r="UYG120" s="203"/>
      <c r="UYK120" s="203"/>
      <c r="UYO120" s="203"/>
      <c r="UYS120" s="203"/>
      <c r="UYW120" s="203"/>
      <c r="UZA120" s="203"/>
      <c r="UZE120" s="203"/>
      <c r="UZI120" s="203"/>
      <c r="UZM120" s="203"/>
      <c r="UZQ120" s="203"/>
      <c r="UZU120" s="203"/>
      <c r="UZY120" s="203"/>
      <c r="VAC120" s="203"/>
      <c r="VAG120" s="203"/>
      <c r="VAK120" s="203"/>
      <c r="VAO120" s="203"/>
      <c r="VAS120" s="203"/>
      <c r="VAW120" s="203"/>
      <c r="VBA120" s="203"/>
      <c r="VBE120" s="203"/>
      <c r="VBI120" s="203"/>
      <c r="VBM120" s="203"/>
      <c r="VBQ120" s="203"/>
      <c r="VBU120" s="203"/>
      <c r="VBY120" s="203"/>
      <c r="VCC120" s="203"/>
      <c r="VCG120" s="203"/>
      <c r="VCK120" s="203"/>
      <c r="VCO120" s="203"/>
      <c r="VCS120" s="203"/>
      <c r="VCW120" s="203"/>
      <c r="VDA120" s="203"/>
      <c r="VDE120" s="203"/>
      <c r="VDI120" s="203"/>
      <c r="VDM120" s="203"/>
      <c r="VDQ120" s="203"/>
      <c r="VDU120" s="203"/>
      <c r="VDY120" s="203"/>
      <c r="VEC120" s="203"/>
      <c r="VEG120" s="203"/>
      <c r="VEK120" s="203"/>
      <c r="VEO120" s="203"/>
      <c r="VES120" s="203"/>
      <c r="VEW120" s="203"/>
      <c r="VFA120" s="203"/>
      <c r="VFE120" s="203"/>
      <c r="VFI120" s="203"/>
      <c r="VFM120" s="203"/>
      <c r="VFQ120" s="203"/>
      <c r="VFU120" s="203"/>
      <c r="VFY120" s="203"/>
      <c r="VGC120" s="203"/>
      <c r="VGG120" s="203"/>
      <c r="VGK120" s="203"/>
      <c r="VGO120" s="203"/>
      <c r="VGS120" s="203"/>
      <c r="VGW120" s="203"/>
      <c r="VHA120" s="203"/>
      <c r="VHE120" s="203"/>
      <c r="VHI120" s="203"/>
      <c r="VHM120" s="203"/>
      <c r="VHQ120" s="203"/>
      <c r="VHU120" s="203"/>
      <c r="VHY120" s="203"/>
      <c r="VIC120" s="203"/>
      <c r="VIG120" s="203"/>
      <c r="VIK120" s="203"/>
      <c r="VIO120" s="203"/>
      <c r="VIS120" s="203"/>
      <c r="VIW120" s="203"/>
      <c r="VJA120" s="203"/>
      <c r="VJE120" s="203"/>
      <c r="VJI120" s="203"/>
      <c r="VJM120" s="203"/>
      <c r="VJQ120" s="203"/>
      <c r="VJU120" s="203"/>
      <c r="VJY120" s="203"/>
      <c r="VKC120" s="203"/>
      <c r="VKG120" s="203"/>
      <c r="VKK120" s="203"/>
      <c r="VKO120" s="203"/>
      <c r="VKS120" s="203"/>
      <c r="VKW120" s="203"/>
      <c r="VLA120" s="203"/>
      <c r="VLE120" s="203"/>
      <c r="VLI120" s="203"/>
      <c r="VLM120" s="203"/>
      <c r="VLQ120" s="203"/>
      <c r="VLU120" s="203"/>
      <c r="VLY120" s="203"/>
      <c r="VMC120" s="203"/>
      <c r="VMG120" s="203"/>
      <c r="VMK120" s="203"/>
      <c r="VMO120" s="203"/>
      <c r="VMS120" s="203"/>
      <c r="VMW120" s="203"/>
      <c r="VNA120" s="203"/>
      <c r="VNE120" s="203"/>
      <c r="VNI120" s="203"/>
      <c r="VNM120" s="203"/>
      <c r="VNQ120" s="203"/>
      <c r="VNU120" s="203"/>
      <c r="VNY120" s="203"/>
      <c r="VOC120" s="203"/>
      <c r="VOG120" s="203"/>
      <c r="VOK120" s="203"/>
      <c r="VOO120" s="203"/>
      <c r="VOS120" s="203"/>
      <c r="VOW120" s="203"/>
      <c r="VPA120" s="203"/>
      <c r="VPE120" s="203"/>
      <c r="VPI120" s="203"/>
      <c r="VPM120" s="203"/>
      <c r="VPQ120" s="203"/>
      <c r="VPU120" s="203"/>
      <c r="VPY120" s="203"/>
      <c r="VQC120" s="203"/>
      <c r="VQG120" s="203"/>
      <c r="VQK120" s="203"/>
      <c r="VQO120" s="203"/>
      <c r="VQS120" s="203"/>
      <c r="VQW120" s="203"/>
      <c r="VRA120" s="203"/>
      <c r="VRE120" s="203"/>
      <c r="VRI120" s="203"/>
      <c r="VRM120" s="203"/>
      <c r="VRQ120" s="203"/>
      <c r="VRU120" s="203"/>
      <c r="VRY120" s="203"/>
      <c r="VSC120" s="203"/>
      <c r="VSG120" s="203"/>
      <c r="VSK120" s="203"/>
      <c r="VSO120" s="203"/>
      <c r="VSS120" s="203"/>
      <c r="VSW120" s="203"/>
      <c r="VTA120" s="203"/>
      <c r="VTE120" s="203"/>
      <c r="VTI120" s="203"/>
      <c r="VTM120" s="203"/>
      <c r="VTQ120" s="203"/>
      <c r="VTU120" s="203"/>
      <c r="VTY120" s="203"/>
      <c r="VUC120" s="203"/>
      <c r="VUG120" s="203"/>
      <c r="VUK120" s="203"/>
      <c r="VUO120" s="203"/>
      <c r="VUS120" s="203"/>
      <c r="VUW120" s="203"/>
      <c r="VVA120" s="203"/>
      <c r="VVE120" s="203"/>
      <c r="VVI120" s="203"/>
      <c r="VVM120" s="203"/>
      <c r="VVQ120" s="203"/>
      <c r="VVU120" s="203"/>
      <c r="VVY120" s="203"/>
      <c r="VWC120" s="203"/>
      <c r="VWG120" s="203"/>
      <c r="VWK120" s="203"/>
      <c r="VWO120" s="203"/>
      <c r="VWS120" s="203"/>
      <c r="VWW120" s="203"/>
      <c r="VXA120" s="203"/>
      <c r="VXE120" s="203"/>
      <c r="VXI120" s="203"/>
      <c r="VXM120" s="203"/>
      <c r="VXQ120" s="203"/>
      <c r="VXU120" s="203"/>
      <c r="VXY120" s="203"/>
      <c r="VYC120" s="203"/>
      <c r="VYG120" s="203"/>
      <c r="VYK120" s="203"/>
      <c r="VYO120" s="203"/>
      <c r="VYS120" s="203"/>
      <c r="VYW120" s="203"/>
      <c r="VZA120" s="203"/>
      <c r="VZE120" s="203"/>
      <c r="VZI120" s="203"/>
      <c r="VZM120" s="203"/>
      <c r="VZQ120" s="203"/>
      <c r="VZU120" s="203"/>
      <c r="VZY120" s="203"/>
      <c r="WAC120" s="203"/>
      <c r="WAG120" s="203"/>
      <c r="WAK120" s="203"/>
      <c r="WAO120" s="203"/>
      <c r="WAS120" s="203"/>
      <c r="WAW120" s="203"/>
      <c r="WBA120" s="203"/>
      <c r="WBE120" s="203"/>
      <c r="WBI120" s="203"/>
      <c r="WBM120" s="203"/>
      <c r="WBQ120" s="203"/>
      <c r="WBU120" s="203"/>
      <c r="WBY120" s="203"/>
      <c r="WCC120" s="203"/>
      <c r="WCG120" s="203"/>
      <c r="WCK120" s="203"/>
      <c r="WCO120" s="203"/>
      <c r="WCS120" s="203"/>
      <c r="WCW120" s="203"/>
      <c r="WDA120" s="203"/>
      <c r="WDE120" s="203"/>
      <c r="WDI120" s="203"/>
      <c r="WDM120" s="203"/>
      <c r="WDQ120" s="203"/>
      <c r="WDU120" s="203"/>
      <c r="WDY120" s="203"/>
      <c r="WEC120" s="203"/>
      <c r="WEG120" s="203"/>
      <c r="WEK120" s="203"/>
      <c r="WEO120" s="203"/>
      <c r="WES120" s="203"/>
      <c r="WEW120" s="203"/>
      <c r="WFA120" s="203"/>
      <c r="WFE120" s="203"/>
      <c r="WFI120" s="203"/>
      <c r="WFM120" s="203"/>
      <c r="WFQ120" s="203"/>
      <c r="WFU120" s="203"/>
      <c r="WFY120" s="203"/>
      <c r="WGC120" s="203"/>
      <c r="WGG120" s="203"/>
      <c r="WGK120" s="203"/>
      <c r="WGO120" s="203"/>
      <c r="WGS120" s="203"/>
      <c r="WGW120" s="203"/>
      <c r="WHA120" s="203"/>
      <c r="WHE120" s="203"/>
      <c r="WHI120" s="203"/>
      <c r="WHM120" s="203"/>
      <c r="WHQ120" s="203"/>
      <c r="WHU120" s="203"/>
      <c r="WHY120" s="203"/>
      <c r="WIC120" s="203"/>
      <c r="WIG120" s="203"/>
      <c r="WIK120" s="203"/>
      <c r="WIO120" s="203"/>
      <c r="WIS120" s="203"/>
      <c r="WIW120" s="203"/>
      <c r="WJA120" s="203"/>
      <c r="WJE120" s="203"/>
      <c r="WJI120" s="203"/>
      <c r="WJM120" s="203"/>
      <c r="WJQ120" s="203"/>
      <c r="WJU120" s="203"/>
      <c r="WJY120" s="203"/>
      <c r="WKC120" s="203"/>
      <c r="WKG120" s="203"/>
      <c r="WKK120" s="203"/>
      <c r="WKO120" s="203"/>
      <c r="WKS120" s="203"/>
      <c r="WKW120" s="203"/>
      <c r="WLA120" s="203"/>
      <c r="WLE120" s="203"/>
      <c r="WLI120" s="203"/>
      <c r="WLM120" s="203"/>
      <c r="WLQ120" s="203"/>
      <c r="WLU120" s="203"/>
      <c r="WLY120" s="203"/>
      <c r="WMC120" s="203"/>
      <c r="WMG120" s="203"/>
      <c r="WMK120" s="203"/>
      <c r="WMO120" s="203"/>
      <c r="WMS120" s="203"/>
      <c r="WMW120" s="203"/>
      <c r="WNA120" s="203"/>
      <c r="WNE120" s="203"/>
      <c r="WNI120" s="203"/>
      <c r="WNM120" s="203"/>
      <c r="WNQ120" s="203"/>
      <c r="WNU120" s="203"/>
      <c r="WNY120" s="203"/>
      <c r="WOC120" s="203"/>
      <c r="WOG120" s="203"/>
      <c r="WOK120" s="203"/>
      <c r="WOO120" s="203"/>
      <c r="WOS120" s="203"/>
      <c r="WOW120" s="203"/>
      <c r="WPA120" s="203"/>
      <c r="WPE120" s="203"/>
      <c r="WPI120" s="203"/>
      <c r="WPM120" s="203"/>
      <c r="WPQ120" s="203"/>
      <c r="WPU120" s="203"/>
      <c r="WPY120" s="203"/>
      <c r="WQC120" s="203"/>
      <c r="WQG120" s="203"/>
      <c r="WQK120" s="203"/>
      <c r="WQO120" s="203"/>
      <c r="WQS120" s="203"/>
      <c r="WQW120" s="203"/>
      <c r="WRA120" s="203"/>
      <c r="WRE120" s="203"/>
      <c r="WRI120" s="203"/>
      <c r="WRM120" s="203"/>
      <c r="WRQ120" s="203"/>
      <c r="WRU120" s="203"/>
      <c r="WRY120" s="203"/>
      <c r="WSC120" s="203"/>
      <c r="WSG120" s="203"/>
      <c r="WSK120" s="203"/>
      <c r="WSO120" s="203"/>
      <c r="WSS120" s="203"/>
      <c r="WSW120" s="203"/>
      <c r="WTA120" s="203"/>
      <c r="WTE120" s="203"/>
      <c r="WTI120" s="203"/>
      <c r="WTM120" s="203"/>
      <c r="WTQ120" s="203"/>
      <c r="WTU120" s="203"/>
      <c r="WTY120" s="203"/>
      <c r="WUC120" s="203"/>
      <c r="WUG120" s="203"/>
      <c r="WUK120" s="203"/>
      <c r="WUO120" s="203"/>
      <c r="WUS120" s="203"/>
      <c r="WUW120" s="203"/>
      <c r="WVA120" s="203"/>
      <c r="WVE120" s="203"/>
      <c r="WVI120" s="203"/>
      <c r="WVM120" s="203"/>
      <c r="WVQ120" s="203"/>
      <c r="WVU120" s="203"/>
      <c r="WVY120" s="203"/>
      <c r="WWC120" s="203"/>
      <c r="WWG120" s="203"/>
      <c r="WWK120" s="203"/>
      <c r="WWO120" s="203"/>
      <c r="WWS120" s="203"/>
      <c r="WWW120" s="203"/>
      <c r="WXA120" s="203"/>
      <c r="WXE120" s="203"/>
      <c r="WXI120" s="203"/>
      <c r="WXM120" s="203"/>
      <c r="WXQ120" s="203"/>
      <c r="WXU120" s="203"/>
      <c r="WXY120" s="203"/>
      <c r="WYC120" s="203"/>
      <c r="WYG120" s="203"/>
      <c r="WYK120" s="203"/>
      <c r="WYO120" s="203"/>
      <c r="WYS120" s="203"/>
      <c r="WYW120" s="203"/>
      <c r="WZA120" s="203"/>
      <c r="WZE120" s="203"/>
      <c r="WZI120" s="203"/>
      <c r="WZM120" s="203"/>
      <c r="WZQ120" s="203"/>
      <c r="WZU120" s="203"/>
      <c r="WZY120" s="203"/>
      <c r="XAC120" s="203"/>
      <c r="XAG120" s="203"/>
      <c r="XAK120" s="203"/>
      <c r="XAO120" s="203"/>
      <c r="XAS120" s="203"/>
      <c r="XAW120" s="203"/>
      <c r="XBA120" s="203"/>
      <c r="XBE120" s="203"/>
      <c r="XBI120" s="203"/>
      <c r="XBM120" s="203"/>
      <c r="XBQ120" s="203"/>
      <c r="XBU120" s="203"/>
      <c r="XBY120" s="203"/>
      <c r="XCC120" s="203"/>
      <c r="XCG120" s="203"/>
      <c r="XCK120" s="203"/>
      <c r="XCO120" s="203"/>
      <c r="XCS120" s="203"/>
      <c r="XCW120" s="203"/>
      <c r="XDA120" s="203"/>
      <c r="XDE120" s="203"/>
      <c r="XDI120" s="203"/>
      <c r="XDM120" s="203"/>
      <c r="XDQ120" s="203"/>
      <c r="XDU120" s="203"/>
      <c r="XDY120" s="203"/>
      <c r="XEC120" s="203"/>
      <c r="XEG120" s="203"/>
      <c r="XEK120" s="203"/>
      <c r="XEO120" s="203"/>
      <c r="XES120" s="203"/>
      <c r="XEW120" s="203"/>
      <c r="XFA120" s="203"/>
    </row>
    <row r="121" spans="1:1021 1025:2045 2049:3069 3073:4093 4097:5117 5121:6141 6145:7165 7169:8189 8193:9213 9217:10237 10241:11261 11265:12285 12289:13309 13313:14333 14337:15357 15361:16381" s="187" customFormat="1" x14ac:dyDescent="0.25">
      <c r="A121" s="160" t="s">
        <v>126</v>
      </c>
      <c r="E121" s="188"/>
      <c r="F121" s="188"/>
      <c r="G121" s="188"/>
      <c r="H121" s="188"/>
      <c r="I121" s="188"/>
      <c r="J121" s="160"/>
    </row>
    <row r="122" spans="1:1021 1025:2045 2049:3069 3073:4093 4097:5117 5121:6141 6145:7165 7169:8189 8193:9213 9217:10237 10241:11261 11265:12285 12289:13309 13313:14333 14337:15357 15361:16381" x14ac:dyDescent="0.25">
      <c r="A122" s="4" t="s">
        <v>100</v>
      </c>
      <c r="E122" s="158"/>
      <c r="F122" s="158"/>
      <c r="G122" s="158"/>
      <c r="H122" s="158"/>
      <c r="I122" s="158"/>
    </row>
    <row r="123" spans="1:1021 1025:2045 2049:3069 3073:4093 4097:5117 5121:6141 6145:7165 7169:8189 8193:9213 9217:10237 10241:11261 11265:12285 12289:13309 13313:14333 14337:15357 15361:16381" x14ac:dyDescent="0.25">
      <c r="A123" s="4" t="s">
        <v>101</v>
      </c>
      <c r="E123" s="158"/>
      <c r="F123" s="158"/>
      <c r="G123" s="158"/>
      <c r="H123" s="158"/>
      <c r="I123" s="158"/>
    </row>
    <row r="124" spans="1:1021 1025:2045 2049:3069 3073:4093 4097:5117 5121:6141 6145:7165 7169:8189 8193:9213 9217:10237 10241:11261 11265:12285 12289:13309 13313:14333 14337:15357 15361:16381" s="187" customFormat="1" hidden="1" x14ac:dyDescent="0.25">
      <c r="A124" s="160" t="s">
        <v>121</v>
      </c>
      <c r="E124" s="188"/>
      <c r="F124" s="188"/>
      <c r="G124" s="188"/>
      <c r="H124" s="188"/>
      <c r="I124" s="188"/>
      <c r="J124" s="160"/>
    </row>
    <row r="125" spans="1:1021 1025:2045 2049:3069 3073:4093 4097:5117 5121:6141 6145:7165 7169:8189 8193:9213 9217:10237 10241:11261 11265:12285 12289:13309 13313:14333 14337:15357 15361:16381" x14ac:dyDescent="0.25">
      <c r="A125" s="4" t="s">
        <v>102</v>
      </c>
      <c r="E125" s="158"/>
      <c r="F125" s="158"/>
      <c r="G125" s="158"/>
      <c r="H125" s="158"/>
      <c r="I125" s="158"/>
    </row>
    <row r="126" spans="1:1021 1025:2045 2049:3069 3073:4093 4097:5117 5121:6141 6145:7165 7169:8189 8193:9213 9217:10237 10241:11261 11265:12285 12289:13309 13313:14333 14337:15357 15361:16381" x14ac:dyDescent="0.25">
      <c r="A126" s="4" t="s">
        <v>127</v>
      </c>
      <c r="E126" s="158"/>
      <c r="F126" s="158"/>
      <c r="G126" s="158"/>
      <c r="H126" s="158"/>
      <c r="I126" s="158"/>
    </row>
    <row r="127" spans="1:1021 1025:2045 2049:3069 3073:4093 4097:5117 5121:6141 6145:7165 7169:8189 8193:9213 9217:10237 10241:11261 11265:12285 12289:13309 13313:14333 14337:15357 15361:16381" s="206" customFormat="1" ht="13.5" customHeight="1" x14ac:dyDescent="0.25">
      <c r="A127" s="204" t="s">
        <v>103</v>
      </c>
      <c r="B127" s="204"/>
      <c r="C127" s="204"/>
      <c r="D127" s="204"/>
      <c r="E127" s="204"/>
      <c r="F127" s="204"/>
      <c r="G127" s="204"/>
      <c r="H127" s="204"/>
      <c r="I127" s="204"/>
    </row>
    <row r="128" spans="1:1021 1025:2045 2049:3069 3073:4093 4097:5117 5121:6141 6145:7165 7169:8189 8193:9213 9217:10237 10241:11261 11265:12285 12289:13309 13313:14333 14337:15357 15361:16381" s="187" customFormat="1" x14ac:dyDescent="0.25">
      <c r="A128" s="160" t="s">
        <v>104</v>
      </c>
      <c r="E128" s="188"/>
      <c r="F128" s="188"/>
      <c r="G128" s="188"/>
      <c r="H128" s="188"/>
      <c r="I128" s="188"/>
      <c r="J128" s="186"/>
      <c r="K128" s="186"/>
      <c r="L128" s="186"/>
      <c r="M128" s="186"/>
      <c r="N128" s="186"/>
      <c r="O128" s="186"/>
      <c r="P128" s="189"/>
    </row>
    <row r="129" spans="1:10" x14ac:dyDescent="0.25">
      <c r="A129" s="4" t="s">
        <v>105</v>
      </c>
      <c r="E129" s="158"/>
      <c r="F129" s="158"/>
      <c r="G129" s="158"/>
      <c r="H129" s="158"/>
      <c r="I129" s="158"/>
    </row>
    <row r="130" spans="1:10" x14ac:dyDescent="0.25">
      <c r="A130" s="4" t="s">
        <v>110</v>
      </c>
      <c r="E130" s="158"/>
      <c r="F130" s="158"/>
      <c r="G130" s="158"/>
      <c r="H130" s="158"/>
      <c r="I130" s="158"/>
    </row>
    <row r="131" spans="1:10" s="206" customFormat="1" ht="13.5" customHeight="1" x14ac:dyDescent="0.25">
      <c r="A131" s="204" t="s">
        <v>113</v>
      </c>
      <c r="B131" s="204"/>
      <c r="C131" s="204"/>
      <c r="D131" s="204"/>
      <c r="E131" s="204"/>
      <c r="F131" s="204"/>
      <c r="G131" s="204"/>
      <c r="H131" s="204"/>
      <c r="I131" s="204"/>
    </row>
    <row r="132" spans="1:10" x14ac:dyDescent="0.25">
      <c r="A132" s="4" t="s">
        <v>106</v>
      </c>
      <c r="E132" s="158"/>
      <c r="F132" s="158"/>
      <c r="G132" s="158"/>
      <c r="H132" s="158"/>
      <c r="I132" s="28"/>
    </row>
    <row r="133" spans="1:10" x14ac:dyDescent="0.25">
      <c r="A133" s="4" t="s">
        <v>128</v>
      </c>
      <c r="E133" s="158"/>
      <c r="F133" s="158"/>
      <c r="G133" s="158"/>
      <c r="H133" s="158"/>
      <c r="I133" s="28"/>
    </row>
    <row r="134" spans="1:10" x14ac:dyDescent="0.25">
      <c r="A134" s="4" t="s">
        <v>107</v>
      </c>
      <c r="E134" s="158"/>
      <c r="F134" s="158"/>
      <c r="G134" s="158"/>
      <c r="H134" s="158"/>
      <c r="I134" s="28"/>
    </row>
    <row r="135" spans="1:10" s="187" customFormat="1" x14ac:dyDescent="0.25">
      <c r="A135" s="160" t="s">
        <v>122</v>
      </c>
      <c r="E135" s="188"/>
      <c r="F135" s="188"/>
      <c r="G135" s="188"/>
      <c r="H135" s="188"/>
      <c r="I135" s="161"/>
      <c r="J135" s="160"/>
    </row>
    <row r="136" spans="1:10" x14ac:dyDescent="0.25">
      <c r="A136" s="4" t="s">
        <v>108</v>
      </c>
      <c r="E136" s="158"/>
      <c r="F136" s="158"/>
      <c r="G136" s="158"/>
      <c r="H136" s="158"/>
      <c r="I136" s="28"/>
    </row>
    <row r="137" spans="1:10" s="187" customFormat="1" x14ac:dyDescent="0.25">
      <c r="A137" s="160" t="s">
        <v>123</v>
      </c>
      <c r="E137" s="188"/>
      <c r="F137" s="188"/>
      <c r="G137" s="188"/>
      <c r="H137" s="188"/>
      <c r="I137" s="161"/>
      <c r="J137" s="160"/>
    </row>
    <row r="138" spans="1:10" x14ac:dyDescent="0.25">
      <c r="A138" s="4" t="s">
        <v>109</v>
      </c>
      <c r="E138" s="158"/>
      <c r="F138" s="158"/>
      <c r="G138" s="158"/>
      <c r="H138" s="158"/>
      <c r="I138" s="28"/>
    </row>
    <row r="139" spans="1:10" s="205" customFormat="1" ht="13.5" customHeight="1" x14ac:dyDescent="0.25">
      <c r="A139" s="4" t="s">
        <v>114</v>
      </c>
      <c r="B139" s="206"/>
      <c r="C139" s="206"/>
      <c r="D139" s="206"/>
      <c r="E139" s="206"/>
      <c r="F139" s="206"/>
      <c r="G139" s="206"/>
      <c r="H139" s="206"/>
      <c r="I139" s="206"/>
    </row>
    <row r="140" spans="1:10" s="187" customFormat="1" x14ac:dyDescent="0.25">
      <c r="A140" s="160" t="s">
        <v>111</v>
      </c>
      <c r="E140" s="188"/>
      <c r="F140" s="188"/>
      <c r="G140" s="188"/>
      <c r="H140" s="188"/>
      <c r="I140" s="188"/>
      <c r="J140" s="160"/>
    </row>
    <row r="141" spans="1:10" s="187" customFormat="1" x14ac:dyDescent="0.25">
      <c r="A141" s="160" t="s">
        <v>124</v>
      </c>
      <c r="E141" s="188"/>
      <c r="F141" s="188"/>
      <c r="G141" s="188"/>
      <c r="H141" s="188"/>
      <c r="I141" s="188"/>
      <c r="J141" s="160"/>
    </row>
    <row r="142" spans="1:10" s="187" customFormat="1" x14ac:dyDescent="0.25">
      <c r="A142" s="160" t="s">
        <v>112</v>
      </c>
      <c r="E142" s="188"/>
      <c r="F142" s="188"/>
      <c r="G142" s="188"/>
      <c r="H142" s="188"/>
      <c r="I142" s="188"/>
      <c r="J142" s="160"/>
    </row>
    <row r="143" spans="1:10" x14ac:dyDescent="0.25">
      <c r="A143" s="4"/>
      <c r="E143" s="158"/>
      <c r="F143" s="158"/>
      <c r="G143" s="158"/>
      <c r="H143" s="158"/>
      <c r="I143" s="158"/>
    </row>
    <row r="144" spans="1:10" x14ac:dyDescent="0.25">
      <c r="E144" s="158"/>
      <c r="F144" s="158"/>
      <c r="G144" s="158"/>
      <c r="H144" s="158"/>
      <c r="I144" s="158"/>
    </row>
    <row r="145" spans="5:9" x14ac:dyDescent="0.25">
      <c r="E145" s="158"/>
      <c r="F145" s="158"/>
      <c r="G145" s="158"/>
      <c r="H145" s="158"/>
      <c r="I145" s="158"/>
    </row>
    <row r="146" spans="5:9" x14ac:dyDescent="0.25">
      <c r="E146" s="158"/>
      <c r="F146" s="158"/>
      <c r="G146" s="158"/>
      <c r="H146" s="158"/>
      <c r="I146" s="158"/>
    </row>
    <row r="147" spans="5:9" x14ac:dyDescent="0.25">
      <c r="E147" s="158"/>
      <c r="F147" s="158"/>
      <c r="G147" s="158"/>
      <c r="H147" s="158"/>
      <c r="I147" s="158"/>
    </row>
    <row r="148" spans="5:9" x14ac:dyDescent="0.25">
      <c r="E148" s="158"/>
      <c r="F148" s="158"/>
      <c r="G148" s="158"/>
      <c r="H148" s="158"/>
      <c r="I148" s="158"/>
    </row>
    <row r="149" spans="5:9" x14ac:dyDescent="0.25">
      <c r="E149" s="158"/>
      <c r="F149" s="158"/>
      <c r="G149" s="158"/>
      <c r="H149" s="158"/>
      <c r="I149" s="158"/>
    </row>
    <row r="150" spans="5:9" x14ac:dyDescent="0.25">
      <c r="E150" s="158"/>
      <c r="F150" s="158"/>
      <c r="G150" s="158"/>
      <c r="H150" s="158"/>
      <c r="I150" s="158"/>
    </row>
    <row r="151" spans="5:9" x14ac:dyDescent="0.25">
      <c r="E151" s="158"/>
      <c r="F151" s="158"/>
      <c r="G151" s="158"/>
      <c r="H151" s="158"/>
      <c r="I151" s="158"/>
    </row>
    <row r="152" spans="5:9" x14ac:dyDescent="0.25">
      <c r="E152" s="158"/>
      <c r="F152" s="158"/>
      <c r="G152" s="158"/>
      <c r="H152" s="158"/>
      <c r="I152" s="158"/>
    </row>
    <row r="153" spans="5:9" x14ac:dyDescent="0.25">
      <c r="E153" s="158"/>
      <c r="F153" s="158"/>
      <c r="G153" s="158"/>
      <c r="H153" s="158"/>
      <c r="I153" s="158"/>
    </row>
    <row r="154" spans="5:9" x14ac:dyDescent="0.25">
      <c r="E154" s="158"/>
      <c r="F154" s="158"/>
      <c r="G154" s="158"/>
      <c r="H154" s="158"/>
      <c r="I154" s="158"/>
    </row>
    <row r="155" spans="5:9" x14ac:dyDescent="0.25">
      <c r="E155" s="158"/>
      <c r="F155" s="158"/>
      <c r="G155" s="158"/>
      <c r="H155" s="158"/>
      <c r="I155" s="158"/>
    </row>
    <row r="156" spans="5:9" x14ac:dyDescent="0.25">
      <c r="E156" s="158"/>
      <c r="F156" s="158"/>
      <c r="G156" s="158"/>
      <c r="H156" s="158"/>
      <c r="I156" s="158"/>
    </row>
    <row r="157" spans="5:9" x14ac:dyDescent="0.25">
      <c r="E157" s="158"/>
      <c r="F157" s="158"/>
      <c r="G157" s="158"/>
      <c r="H157" s="158"/>
      <c r="I157" s="158"/>
    </row>
    <row r="158" spans="5:9" x14ac:dyDescent="0.25">
      <c r="E158" s="158"/>
      <c r="F158" s="158"/>
      <c r="G158" s="158"/>
      <c r="H158" s="158"/>
      <c r="I158" s="158"/>
    </row>
    <row r="159" spans="5:9" x14ac:dyDescent="0.25">
      <c r="E159" s="158"/>
      <c r="F159" s="158"/>
      <c r="G159" s="158"/>
      <c r="H159" s="158"/>
      <c r="I159" s="158"/>
    </row>
    <row r="160" spans="5:9" x14ac:dyDescent="0.25">
      <c r="E160" s="158"/>
      <c r="F160" s="158"/>
      <c r="G160" s="158"/>
      <c r="H160" s="158"/>
      <c r="I160" s="158"/>
    </row>
    <row r="161" spans="5:9" x14ac:dyDescent="0.25">
      <c r="E161" s="158"/>
      <c r="F161" s="158"/>
      <c r="G161" s="158"/>
      <c r="H161" s="158"/>
      <c r="I161" s="158"/>
    </row>
    <row r="162" spans="5:9" x14ac:dyDescent="0.25">
      <c r="E162" s="158"/>
      <c r="F162" s="158"/>
      <c r="G162" s="158"/>
      <c r="H162" s="158"/>
      <c r="I162" s="158"/>
    </row>
    <row r="163" spans="5:9" x14ac:dyDescent="0.25">
      <c r="E163" s="158"/>
      <c r="F163" s="158"/>
      <c r="G163" s="158"/>
      <c r="H163" s="158"/>
      <c r="I163" s="158"/>
    </row>
    <row r="164" spans="5:9" x14ac:dyDescent="0.25">
      <c r="E164" s="158"/>
      <c r="F164" s="158"/>
      <c r="G164" s="158"/>
      <c r="H164" s="158"/>
      <c r="I164" s="158"/>
    </row>
    <row r="165" spans="5:9" x14ac:dyDescent="0.25">
      <c r="E165" s="158"/>
      <c r="F165" s="158"/>
      <c r="G165" s="158"/>
      <c r="H165" s="158"/>
      <c r="I165" s="158"/>
    </row>
    <row r="166" spans="5:9" x14ac:dyDescent="0.25">
      <c r="E166" s="158"/>
      <c r="F166" s="158"/>
      <c r="G166" s="158"/>
      <c r="H166" s="158"/>
      <c r="I166" s="158"/>
    </row>
    <row r="167" spans="5:9" x14ac:dyDescent="0.25">
      <c r="E167" s="158"/>
      <c r="F167" s="158"/>
      <c r="G167" s="158"/>
      <c r="H167" s="158"/>
      <c r="I167" s="158"/>
    </row>
    <row r="168" spans="5:9" x14ac:dyDescent="0.25">
      <c r="E168" s="158"/>
      <c r="F168" s="158"/>
      <c r="G168" s="158"/>
      <c r="H168" s="158"/>
      <c r="I168" s="158"/>
    </row>
    <row r="169" spans="5:9" x14ac:dyDescent="0.25">
      <c r="E169" s="158"/>
      <c r="F169" s="158"/>
      <c r="G169" s="158"/>
      <c r="H169" s="158"/>
      <c r="I169" s="158"/>
    </row>
    <row r="170" spans="5:9" x14ac:dyDescent="0.25">
      <c r="E170" s="158"/>
      <c r="F170" s="158"/>
      <c r="G170" s="158"/>
      <c r="H170" s="158"/>
      <c r="I170" s="158"/>
    </row>
    <row r="171" spans="5:9" x14ac:dyDescent="0.25">
      <c r="E171" s="158"/>
      <c r="F171" s="158"/>
      <c r="G171" s="158"/>
      <c r="H171" s="158"/>
      <c r="I171" s="158"/>
    </row>
    <row r="172" spans="5:9" x14ac:dyDescent="0.25">
      <c r="E172" s="158"/>
      <c r="F172" s="158"/>
      <c r="G172" s="158"/>
      <c r="H172" s="158"/>
      <c r="I172" s="158"/>
    </row>
    <row r="173" spans="5:9" x14ac:dyDescent="0.25">
      <c r="E173" s="158"/>
      <c r="F173" s="158"/>
      <c r="G173" s="158"/>
      <c r="H173" s="158"/>
      <c r="I173" s="158"/>
    </row>
    <row r="174" spans="5:9" x14ac:dyDescent="0.25">
      <c r="E174" s="158"/>
      <c r="F174" s="158"/>
      <c r="G174" s="158"/>
      <c r="H174" s="158"/>
      <c r="I174" s="158"/>
    </row>
    <row r="175" spans="5:9" x14ac:dyDescent="0.25">
      <c r="E175" s="158"/>
      <c r="F175" s="158"/>
      <c r="G175" s="158"/>
      <c r="H175" s="158"/>
      <c r="I175" s="158"/>
    </row>
    <row r="176" spans="5:9" x14ac:dyDescent="0.25">
      <c r="E176" s="158"/>
      <c r="F176" s="158"/>
      <c r="G176" s="158"/>
      <c r="H176" s="158"/>
      <c r="I176" s="158"/>
    </row>
    <row r="177" spans="5:9" x14ac:dyDescent="0.25">
      <c r="E177" s="158"/>
      <c r="F177" s="158"/>
      <c r="G177" s="158"/>
      <c r="H177" s="158"/>
      <c r="I177" s="158"/>
    </row>
    <row r="178" spans="5:9" x14ac:dyDescent="0.25">
      <c r="E178" s="158"/>
      <c r="F178" s="158"/>
      <c r="G178" s="158"/>
      <c r="H178" s="158"/>
      <c r="I178" s="158"/>
    </row>
    <row r="179" spans="5:9" x14ac:dyDescent="0.25">
      <c r="E179" s="158"/>
      <c r="F179" s="158"/>
      <c r="G179" s="158"/>
      <c r="H179" s="158"/>
      <c r="I179" s="158"/>
    </row>
    <row r="180" spans="5:9" x14ac:dyDescent="0.25">
      <c r="E180" s="158"/>
      <c r="F180" s="158"/>
      <c r="G180" s="158"/>
      <c r="H180" s="158"/>
      <c r="I180" s="158"/>
    </row>
    <row r="181" spans="5:9" x14ac:dyDescent="0.25">
      <c r="E181" s="158"/>
      <c r="F181" s="158"/>
      <c r="G181" s="158"/>
      <c r="H181" s="158"/>
      <c r="I181" s="158"/>
    </row>
    <row r="182" spans="5:9" x14ac:dyDescent="0.25">
      <c r="E182" s="158"/>
      <c r="F182" s="158"/>
      <c r="G182" s="158"/>
      <c r="H182" s="158"/>
      <c r="I182" s="158"/>
    </row>
    <row r="183" spans="5:9" x14ac:dyDescent="0.25">
      <c r="E183" s="158"/>
      <c r="F183" s="158"/>
      <c r="G183" s="158"/>
      <c r="H183" s="158"/>
      <c r="I183" s="158"/>
    </row>
    <row r="184" spans="5:9" x14ac:dyDescent="0.25">
      <c r="E184" s="158"/>
      <c r="F184" s="158"/>
      <c r="G184" s="158"/>
      <c r="H184" s="158"/>
      <c r="I184" s="158"/>
    </row>
    <row r="185" spans="5:9" x14ac:dyDescent="0.25">
      <c r="E185" s="158"/>
      <c r="F185" s="158"/>
      <c r="G185" s="158"/>
      <c r="H185" s="158"/>
      <c r="I185" s="158"/>
    </row>
    <row r="186" spans="5:9" x14ac:dyDescent="0.25">
      <c r="E186" s="158"/>
      <c r="F186" s="158"/>
      <c r="G186" s="158"/>
      <c r="H186" s="158"/>
      <c r="I186" s="158"/>
    </row>
    <row r="187" spans="5:9" x14ac:dyDescent="0.25">
      <c r="E187" s="158"/>
      <c r="F187" s="158"/>
      <c r="G187" s="158"/>
      <c r="H187" s="158"/>
      <c r="I187" s="158"/>
    </row>
    <row r="188" spans="5:9" x14ac:dyDescent="0.25">
      <c r="E188" s="158"/>
      <c r="F188" s="158"/>
      <c r="G188" s="158"/>
      <c r="H188" s="158"/>
      <c r="I188" s="158"/>
    </row>
    <row r="189" spans="5:9" x14ac:dyDescent="0.25">
      <c r="E189" s="158"/>
      <c r="F189" s="158"/>
      <c r="G189" s="158"/>
      <c r="H189" s="158"/>
      <c r="I189" s="158"/>
    </row>
    <row r="190" spans="5:9" x14ac:dyDescent="0.25">
      <c r="E190" s="158"/>
      <c r="F190" s="158"/>
      <c r="G190" s="158"/>
      <c r="H190" s="158"/>
      <c r="I190" s="158"/>
    </row>
    <row r="191" spans="5:9" x14ac:dyDescent="0.25">
      <c r="E191" s="158"/>
      <c r="F191" s="158"/>
      <c r="G191" s="158"/>
      <c r="H191" s="158"/>
      <c r="I191" s="158"/>
    </row>
    <row r="192" spans="5:9" x14ac:dyDescent="0.25">
      <c r="E192" s="158"/>
      <c r="F192" s="158"/>
      <c r="G192" s="158"/>
      <c r="H192" s="158"/>
      <c r="I192" s="158"/>
    </row>
    <row r="193" spans="5:9" x14ac:dyDescent="0.25">
      <c r="E193" s="158"/>
      <c r="F193" s="158"/>
      <c r="G193" s="158"/>
      <c r="H193" s="158"/>
      <c r="I193" s="158"/>
    </row>
    <row r="194" spans="5:9" x14ac:dyDescent="0.25">
      <c r="E194" s="158"/>
      <c r="F194" s="158"/>
      <c r="G194" s="158"/>
      <c r="H194" s="158"/>
      <c r="I194" s="158"/>
    </row>
    <row r="195" spans="5:9" x14ac:dyDescent="0.25">
      <c r="E195" s="158"/>
      <c r="F195" s="158"/>
      <c r="G195" s="158"/>
      <c r="H195" s="158"/>
      <c r="I195" s="158"/>
    </row>
    <row r="196" spans="5:9" x14ac:dyDescent="0.25">
      <c r="E196" s="158"/>
      <c r="F196" s="158"/>
      <c r="G196" s="158"/>
      <c r="H196" s="158"/>
      <c r="I196" s="158"/>
    </row>
    <row r="197" spans="5:9" x14ac:dyDescent="0.25">
      <c r="E197" s="158"/>
      <c r="F197" s="158"/>
      <c r="G197" s="158"/>
      <c r="H197" s="158"/>
      <c r="I197" s="158"/>
    </row>
    <row r="198" spans="5:9" x14ac:dyDescent="0.25">
      <c r="E198" s="158"/>
      <c r="F198" s="158"/>
      <c r="G198" s="158"/>
      <c r="H198" s="158"/>
      <c r="I198" s="158"/>
    </row>
    <row r="199" spans="5:9" x14ac:dyDescent="0.25">
      <c r="E199" s="158"/>
      <c r="F199" s="158"/>
      <c r="G199" s="158"/>
      <c r="H199" s="158"/>
      <c r="I199" s="158"/>
    </row>
    <row r="200" spans="5:9" x14ac:dyDescent="0.25">
      <c r="E200" s="158"/>
      <c r="F200" s="158"/>
      <c r="G200" s="158"/>
      <c r="H200" s="158"/>
      <c r="I200" s="158"/>
    </row>
    <row r="201" spans="5:9" x14ac:dyDescent="0.25">
      <c r="E201" s="158"/>
      <c r="F201" s="158"/>
      <c r="G201" s="158"/>
      <c r="H201" s="158"/>
      <c r="I201" s="158"/>
    </row>
    <row r="202" spans="5:9" x14ac:dyDescent="0.25">
      <c r="E202" s="158"/>
      <c r="F202" s="158"/>
      <c r="G202" s="158"/>
      <c r="H202" s="158"/>
      <c r="I202" s="158"/>
    </row>
    <row r="203" spans="5:9" x14ac:dyDescent="0.25">
      <c r="E203" s="158"/>
      <c r="F203" s="158"/>
      <c r="G203" s="158"/>
      <c r="H203" s="158"/>
      <c r="I203" s="158"/>
    </row>
    <row r="204" spans="5:9" x14ac:dyDescent="0.25">
      <c r="E204" s="158"/>
      <c r="F204" s="158"/>
      <c r="G204" s="158"/>
      <c r="H204" s="158"/>
      <c r="I204" s="158"/>
    </row>
    <row r="205" spans="5:9" x14ac:dyDescent="0.25">
      <c r="E205" s="158"/>
      <c r="F205" s="158"/>
      <c r="G205" s="158"/>
      <c r="H205" s="158"/>
      <c r="I205" s="158"/>
    </row>
    <row r="206" spans="5:9" x14ac:dyDescent="0.25">
      <c r="E206" s="158"/>
      <c r="F206" s="158"/>
      <c r="G206" s="158"/>
      <c r="H206" s="158"/>
      <c r="I206" s="158"/>
    </row>
    <row r="207" spans="5:9" x14ac:dyDescent="0.25">
      <c r="E207" s="158"/>
      <c r="F207" s="158"/>
      <c r="G207" s="158"/>
      <c r="H207" s="158"/>
      <c r="I207" s="158"/>
    </row>
    <row r="208" spans="5:9" x14ac:dyDescent="0.25">
      <c r="E208" s="158"/>
      <c r="F208" s="158"/>
      <c r="G208" s="158"/>
      <c r="H208" s="158"/>
      <c r="I208" s="158"/>
    </row>
    <row r="209" spans="5:9" x14ac:dyDescent="0.25">
      <c r="E209" s="158"/>
      <c r="F209" s="158"/>
      <c r="G209" s="158"/>
      <c r="H209" s="158"/>
      <c r="I209" s="158"/>
    </row>
    <row r="210" spans="5:9" x14ac:dyDescent="0.25">
      <c r="E210" s="158"/>
      <c r="F210" s="158"/>
      <c r="G210" s="158"/>
      <c r="H210" s="158"/>
      <c r="I210" s="158"/>
    </row>
    <row r="211" spans="5:9" x14ac:dyDescent="0.25">
      <c r="E211" s="158"/>
      <c r="F211" s="158"/>
      <c r="G211" s="158"/>
      <c r="H211" s="158"/>
      <c r="I211" s="158"/>
    </row>
    <row r="212" spans="5:9" x14ac:dyDescent="0.25">
      <c r="E212" s="158"/>
      <c r="F212" s="158"/>
      <c r="G212" s="158"/>
      <c r="H212" s="158"/>
      <c r="I212" s="158"/>
    </row>
    <row r="213" spans="5:9" x14ac:dyDescent="0.25">
      <c r="E213" s="158"/>
      <c r="F213" s="158"/>
      <c r="G213" s="158"/>
      <c r="H213" s="158"/>
      <c r="I213" s="158"/>
    </row>
    <row r="214" spans="5:9" x14ac:dyDescent="0.25">
      <c r="E214" s="158"/>
      <c r="F214" s="158"/>
      <c r="G214" s="158"/>
      <c r="H214" s="158"/>
      <c r="I214" s="158"/>
    </row>
    <row r="215" spans="5:9" x14ac:dyDescent="0.25">
      <c r="E215" s="158"/>
      <c r="F215" s="158"/>
      <c r="G215" s="158"/>
      <c r="H215" s="158"/>
      <c r="I215" s="158"/>
    </row>
    <row r="216" spans="5:9" x14ac:dyDescent="0.25">
      <c r="E216" s="158"/>
      <c r="F216" s="158"/>
      <c r="G216" s="158"/>
      <c r="H216" s="158"/>
      <c r="I216" s="158"/>
    </row>
    <row r="217" spans="5:9" x14ac:dyDescent="0.25">
      <c r="E217" s="158"/>
      <c r="F217" s="158"/>
      <c r="G217" s="158"/>
      <c r="H217" s="158"/>
      <c r="I217" s="158"/>
    </row>
    <row r="218" spans="5:9" x14ac:dyDescent="0.25">
      <c r="E218" s="158"/>
      <c r="F218" s="158"/>
      <c r="G218" s="158"/>
      <c r="H218" s="158"/>
      <c r="I218" s="158"/>
    </row>
    <row r="219" spans="5:9" x14ac:dyDescent="0.25">
      <c r="E219" s="158"/>
      <c r="F219" s="158"/>
      <c r="G219" s="158"/>
      <c r="H219" s="158"/>
      <c r="I219" s="158"/>
    </row>
    <row r="220" spans="5:9" x14ac:dyDescent="0.25">
      <c r="E220" s="158"/>
      <c r="F220" s="158"/>
      <c r="G220" s="158"/>
      <c r="H220" s="158"/>
      <c r="I220" s="158"/>
    </row>
    <row r="221" spans="5:9" x14ac:dyDescent="0.25">
      <c r="E221" s="158"/>
      <c r="F221" s="158"/>
      <c r="G221" s="158"/>
      <c r="H221" s="158"/>
      <c r="I221" s="158"/>
    </row>
    <row r="222" spans="5:9" x14ac:dyDescent="0.25">
      <c r="E222" s="158"/>
      <c r="F222" s="158"/>
      <c r="G222" s="158"/>
      <c r="H222" s="158"/>
      <c r="I222" s="158"/>
    </row>
    <row r="223" spans="5:9" x14ac:dyDescent="0.25">
      <c r="E223" s="158"/>
      <c r="F223" s="158"/>
      <c r="G223" s="158"/>
      <c r="H223" s="158"/>
      <c r="I223" s="158"/>
    </row>
    <row r="224" spans="5:9" x14ac:dyDescent="0.25">
      <c r="E224" s="158"/>
      <c r="F224" s="158"/>
      <c r="G224" s="158"/>
      <c r="H224" s="158"/>
      <c r="I224" s="158"/>
    </row>
    <row r="225" spans="5:9" x14ac:dyDescent="0.25">
      <c r="E225" s="158"/>
      <c r="F225" s="158"/>
      <c r="G225" s="158"/>
      <c r="H225" s="158"/>
      <c r="I225" s="158"/>
    </row>
    <row r="226" spans="5:9" x14ac:dyDescent="0.25">
      <c r="E226" s="158"/>
      <c r="F226" s="158"/>
      <c r="G226" s="158"/>
      <c r="H226" s="158"/>
      <c r="I226" s="158"/>
    </row>
    <row r="227" spans="5:9" x14ac:dyDescent="0.25">
      <c r="E227" s="158"/>
      <c r="F227" s="158"/>
      <c r="G227" s="158"/>
      <c r="H227" s="158"/>
      <c r="I227" s="158"/>
    </row>
    <row r="228" spans="5:9" x14ac:dyDescent="0.25">
      <c r="E228" s="158"/>
      <c r="F228" s="158"/>
      <c r="G228" s="158"/>
      <c r="H228" s="158"/>
      <c r="I228" s="158"/>
    </row>
    <row r="229" spans="5:9" x14ac:dyDescent="0.25">
      <c r="E229" s="158"/>
      <c r="F229" s="158"/>
      <c r="G229" s="158"/>
      <c r="H229" s="158"/>
      <c r="I229" s="158"/>
    </row>
    <row r="230" spans="5:9" x14ac:dyDescent="0.25">
      <c r="E230" s="158"/>
      <c r="F230" s="158"/>
      <c r="G230" s="158"/>
      <c r="H230" s="158"/>
      <c r="I230" s="158"/>
    </row>
    <row r="231" spans="5:9" x14ac:dyDescent="0.25">
      <c r="E231" s="158"/>
      <c r="F231" s="158"/>
      <c r="G231" s="158"/>
      <c r="H231" s="158"/>
      <c r="I231" s="158"/>
    </row>
    <row r="232" spans="5:9" x14ac:dyDescent="0.25">
      <c r="E232" s="158"/>
      <c r="F232" s="158"/>
      <c r="G232" s="158"/>
      <c r="H232" s="158"/>
      <c r="I232" s="158"/>
    </row>
    <row r="233" spans="5:9" x14ac:dyDescent="0.25">
      <c r="E233" s="158"/>
      <c r="F233" s="158"/>
      <c r="G233" s="158"/>
      <c r="H233" s="158"/>
      <c r="I233" s="158"/>
    </row>
    <row r="234" spans="5:9" x14ac:dyDescent="0.25">
      <c r="E234" s="158"/>
      <c r="F234" s="158"/>
      <c r="G234" s="158"/>
      <c r="H234" s="158"/>
      <c r="I234" s="158"/>
    </row>
    <row r="235" spans="5:9" x14ac:dyDescent="0.25">
      <c r="E235" s="158"/>
      <c r="F235" s="158"/>
      <c r="G235" s="158"/>
      <c r="H235" s="158"/>
      <c r="I235" s="158"/>
    </row>
    <row r="236" spans="5:9" x14ac:dyDescent="0.25">
      <c r="E236" s="158"/>
      <c r="F236" s="158"/>
      <c r="G236" s="158"/>
      <c r="H236" s="158"/>
      <c r="I236" s="158"/>
    </row>
    <row r="237" spans="5:9" x14ac:dyDescent="0.25">
      <c r="E237" s="158"/>
      <c r="F237" s="158"/>
      <c r="G237" s="158"/>
      <c r="H237" s="158"/>
      <c r="I237" s="158"/>
    </row>
    <row r="238" spans="5:9" x14ac:dyDescent="0.25">
      <c r="E238" s="158"/>
      <c r="F238" s="158"/>
      <c r="G238" s="158"/>
      <c r="H238" s="158"/>
      <c r="I238" s="158"/>
    </row>
    <row r="239" spans="5:9" x14ac:dyDescent="0.25">
      <c r="E239" s="158"/>
      <c r="F239" s="158"/>
      <c r="G239" s="158"/>
      <c r="H239" s="158"/>
      <c r="I239" s="158"/>
    </row>
    <row r="240" spans="5:9" x14ac:dyDescent="0.25">
      <c r="E240" s="158"/>
      <c r="F240" s="158"/>
      <c r="G240" s="158"/>
      <c r="H240" s="158"/>
      <c r="I240" s="158"/>
    </row>
    <row r="241" spans="5:9" x14ac:dyDescent="0.25">
      <c r="E241" s="158"/>
      <c r="F241" s="158"/>
      <c r="G241" s="158"/>
      <c r="H241" s="158"/>
      <c r="I241" s="158"/>
    </row>
    <row r="242" spans="5:9" x14ac:dyDescent="0.25">
      <c r="E242" s="158"/>
      <c r="F242" s="158"/>
      <c r="G242" s="158"/>
      <c r="H242" s="158"/>
      <c r="I242" s="158"/>
    </row>
    <row r="243" spans="5:9" x14ac:dyDescent="0.25">
      <c r="E243" s="158"/>
      <c r="F243" s="158"/>
      <c r="G243" s="158"/>
      <c r="H243" s="158"/>
      <c r="I243" s="158"/>
    </row>
    <row r="244" spans="5:9" x14ac:dyDescent="0.25">
      <c r="E244" s="158"/>
      <c r="F244" s="158"/>
      <c r="G244" s="158"/>
      <c r="H244" s="158"/>
      <c r="I244" s="158"/>
    </row>
    <row r="245" spans="5:9" x14ac:dyDescent="0.25">
      <c r="E245" s="158"/>
      <c r="F245" s="158"/>
      <c r="G245" s="158"/>
      <c r="H245" s="158"/>
      <c r="I245" s="158"/>
    </row>
    <row r="246" spans="5:9" x14ac:dyDescent="0.25">
      <c r="E246" s="158"/>
      <c r="F246" s="158"/>
      <c r="G246" s="158"/>
      <c r="H246" s="158"/>
      <c r="I246" s="158"/>
    </row>
    <row r="247" spans="5:9" x14ac:dyDescent="0.25">
      <c r="E247" s="158"/>
      <c r="F247" s="158"/>
      <c r="G247" s="158"/>
      <c r="H247" s="158"/>
      <c r="I247" s="158"/>
    </row>
    <row r="248" spans="5:9" x14ac:dyDescent="0.25">
      <c r="E248" s="158"/>
      <c r="F248" s="158"/>
      <c r="G248" s="158"/>
      <c r="H248" s="158"/>
      <c r="I248" s="158"/>
    </row>
    <row r="249" spans="5:9" x14ac:dyDescent="0.25">
      <c r="E249" s="158"/>
      <c r="F249" s="158"/>
      <c r="G249" s="158"/>
      <c r="H249" s="158"/>
      <c r="I249" s="158"/>
    </row>
    <row r="250" spans="5:9" x14ac:dyDescent="0.25">
      <c r="E250" s="158"/>
      <c r="F250" s="158"/>
      <c r="G250" s="158"/>
      <c r="H250" s="158"/>
      <c r="I250" s="158"/>
    </row>
    <row r="251" spans="5:9" x14ac:dyDescent="0.25">
      <c r="E251" s="158"/>
      <c r="F251" s="158"/>
      <c r="G251" s="158"/>
      <c r="H251" s="158"/>
      <c r="I251" s="158"/>
    </row>
    <row r="252" spans="5:9" x14ac:dyDescent="0.25">
      <c r="E252" s="158"/>
      <c r="F252" s="158"/>
      <c r="G252" s="158"/>
      <c r="H252" s="158"/>
      <c r="I252" s="158"/>
    </row>
    <row r="253" spans="5:9" x14ac:dyDescent="0.25">
      <c r="E253" s="158"/>
      <c r="F253" s="158"/>
      <c r="G253" s="158"/>
      <c r="H253" s="158"/>
      <c r="I253" s="158"/>
    </row>
    <row r="254" spans="5:9" x14ac:dyDescent="0.25">
      <c r="E254" s="158"/>
      <c r="F254" s="158"/>
      <c r="G254" s="158"/>
      <c r="H254" s="158"/>
      <c r="I254" s="158"/>
    </row>
    <row r="255" spans="5:9" x14ac:dyDescent="0.25">
      <c r="E255" s="158"/>
      <c r="F255" s="158"/>
      <c r="G255" s="158"/>
      <c r="H255" s="158"/>
      <c r="I255" s="158"/>
    </row>
    <row r="256" spans="5:9" x14ac:dyDescent="0.25">
      <c r="E256" s="158"/>
      <c r="F256" s="158"/>
      <c r="G256" s="158"/>
      <c r="H256" s="158"/>
      <c r="I256" s="158"/>
    </row>
    <row r="257" spans="5:9" x14ac:dyDescent="0.25">
      <c r="E257" s="158"/>
      <c r="F257" s="158"/>
      <c r="G257" s="158"/>
      <c r="H257" s="158"/>
      <c r="I257" s="158"/>
    </row>
    <row r="258" spans="5:9" x14ac:dyDescent="0.25">
      <c r="E258" s="158"/>
      <c r="F258" s="158"/>
      <c r="G258" s="158"/>
      <c r="H258" s="158"/>
      <c r="I258" s="158"/>
    </row>
    <row r="259" spans="5:9" x14ac:dyDescent="0.25">
      <c r="E259" s="158"/>
      <c r="F259" s="158"/>
      <c r="G259" s="158"/>
      <c r="H259" s="158"/>
      <c r="I259" s="158"/>
    </row>
    <row r="260" spans="5:9" x14ac:dyDescent="0.25">
      <c r="E260" s="158"/>
      <c r="F260" s="158"/>
      <c r="G260" s="158"/>
      <c r="H260" s="158"/>
      <c r="I260" s="158"/>
    </row>
    <row r="261" spans="5:9" x14ac:dyDescent="0.25">
      <c r="E261" s="158"/>
      <c r="F261" s="158"/>
      <c r="G261" s="158"/>
      <c r="H261" s="158"/>
      <c r="I261" s="158"/>
    </row>
    <row r="262" spans="5:9" x14ac:dyDescent="0.25">
      <c r="E262" s="158"/>
      <c r="F262" s="158"/>
      <c r="G262" s="158"/>
      <c r="H262" s="158"/>
      <c r="I262" s="158"/>
    </row>
    <row r="263" spans="5:9" x14ac:dyDescent="0.25">
      <c r="E263" s="158"/>
      <c r="F263" s="158"/>
      <c r="G263" s="158"/>
      <c r="H263" s="158"/>
      <c r="I263" s="158"/>
    </row>
    <row r="264" spans="5:9" x14ac:dyDescent="0.25">
      <c r="E264" s="158"/>
      <c r="F264" s="158"/>
      <c r="G264" s="158"/>
      <c r="H264" s="158"/>
      <c r="I264" s="158"/>
    </row>
    <row r="265" spans="5:9" x14ac:dyDescent="0.25">
      <c r="E265" s="158"/>
      <c r="F265" s="158"/>
      <c r="G265" s="158"/>
      <c r="H265" s="158"/>
      <c r="I265" s="158"/>
    </row>
    <row r="266" spans="5:9" x14ac:dyDescent="0.25">
      <c r="E266" s="158"/>
      <c r="F266" s="158"/>
      <c r="G266" s="158"/>
      <c r="H266" s="158"/>
      <c r="I266" s="158"/>
    </row>
    <row r="267" spans="5:9" x14ac:dyDescent="0.25">
      <c r="E267" s="158"/>
      <c r="F267" s="158"/>
      <c r="G267" s="158"/>
      <c r="H267" s="158"/>
      <c r="I267" s="158"/>
    </row>
    <row r="268" spans="5:9" x14ac:dyDescent="0.25">
      <c r="E268" s="158"/>
      <c r="F268" s="158"/>
      <c r="G268" s="158"/>
      <c r="H268" s="158"/>
      <c r="I268" s="158"/>
    </row>
    <row r="269" spans="5:9" x14ac:dyDescent="0.25">
      <c r="E269" s="158"/>
      <c r="F269" s="158"/>
      <c r="G269" s="158"/>
      <c r="H269" s="158"/>
      <c r="I269" s="158"/>
    </row>
    <row r="270" spans="5:9" x14ac:dyDescent="0.25">
      <c r="E270" s="158"/>
      <c r="F270" s="158"/>
      <c r="G270" s="158"/>
      <c r="H270" s="158"/>
      <c r="I270" s="158"/>
    </row>
    <row r="271" spans="5:9" x14ac:dyDescent="0.25">
      <c r="E271" s="158"/>
      <c r="F271" s="158"/>
      <c r="G271" s="158"/>
      <c r="H271" s="158"/>
      <c r="I271" s="158"/>
    </row>
    <row r="272" spans="5:9" x14ac:dyDescent="0.25">
      <c r="E272" s="158"/>
      <c r="F272" s="158"/>
      <c r="G272" s="158"/>
      <c r="H272" s="158"/>
      <c r="I272" s="158"/>
    </row>
    <row r="273" spans="5:9" x14ac:dyDescent="0.25">
      <c r="E273" s="158"/>
      <c r="F273" s="158"/>
      <c r="G273" s="158"/>
      <c r="H273" s="158"/>
      <c r="I273" s="158"/>
    </row>
    <row r="274" spans="5:9" x14ac:dyDescent="0.25">
      <c r="E274" s="158"/>
      <c r="F274" s="158"/>
      <c r="G274" s="158"/>
      <c r="H274" s="158"/>
      <c r="I274" s="158"/>
    </row>
    <row r="275" spans="5:9" x14ac:dyDescent="0.25">
      <c r="E275" s="158"/>
      <c r="F275" s="158"/>
      <c r="G275" s="158"/>
      <c r="H275" s="158"/>
      <c r="I275" s="158"/>
    </row>
    <row r="276" spans="5:9" x14ac:dyDescent="0.25">
      <c r="E276" s="158"/>
      <c r="F276" s="158"/>
      <c r="G276" s="158"/>
      <c r="H276" s="158"/>
      <c r="I276" s="158"/>
    </row>
    <row r="277" spans="5:9" x14ac:dyDescent="0.25">
      <c r="E277" s="158"/>
      <c r="F277" s="158"/>
      <c r="G277" s="158"/>
      <c r="H277" s="158"/>
      <c r="I277" s="158"/>
    </row>
    <row r="278" spans="5:9" x14ac:dyDescent="0.25">
      <c r="E278" s="158"/>
      <c r="F278" s="158"/>
      <c r="G278" s="158"/>
      <c r="H278" s="158"/>
      <c r="I278" s="158"/>
    </row>
    <row r="279" spans="5:9" x14ac:dyDescent="0.25">
      <c r="E279" s="158"/>
      <c r="F279" s="158"/>
      <c r="G279" s="158"/>
      <c r="H279" s="158"/>
      <c r="I279" s="158"/>
    </row>
    <row r="280" spans="5:9" x14ac:dyDescent="0.25">
      <c r="E280" s="158"/>
      <c r="F280" s="158"/>
      <c r="G280" s="158"/>
      <c r="H280" s="158"/>
      <c r="I280" s="158"/>
    </row>
    <row r="281" spans="5:9" x14ac:dyDescent="0.25">
      <c r="E281" s="158"/>
      <c r="F281" s="158"/>
      <c r="G281" s="158"/>
      <c r="H281" s="158"/>
      <c r="I281" s="158"/>
    </row>
    <row r="282" spans="5:9" x14ac:dyDescent="0.25">
      <c r="E282" s="158"/>
      <c r="F282" s="158"/>
      <c r="G282" s="158"/>
      <c r="H282" s="158"/>
      <c r="I282" s="158"/>
    </row>
    <row r="283" spans="5:9" x14ac:dyDescent="0.25">
      <c r="E283" s="158"/>
      <c r="F283" s="158"/>
      <c r="G283" s="158"/>
      <c r="H283" s="158"/>
      <c r="I283" s="158"/>
    </row>
    <row r="284" spans="5:9" x14ac:dyDescent="0.25">
      <c r="E284" s="158"/>
      <c r="F284" s="158"/>
      <c r="G284" s="158"/>
      <c r="H284" s="158"/>
      <c r="I284" s="158"/>
    </row>
    <row r="285" spans="5:9" x14ac:dyDescent="0.25">
      <c r="E285" s="158"/>
      <c r="F285" s="158"/>
      <c r="G285" s="158"/>
      <c r="H285" s="158"/>
      <c r="I285" s="158"/>
    </row>
    <row r="286" spans="5:9" x14ac:dyDescent="0.25">
      <c r="E286" s="158"/>
      <c r="F286" s="158"/>
      <c r="G286" s="158"/>
      <c r="H286" s="158"/>
      <c r="I286" s="158"/>
    </row>
    <row r="287" spans="5:9" x14ac:dyDescent="0.25">
      <c r="E287" s="158"/>
      <c r="F287" s="158"/>
      <c r="G287" s="158"/>
      <c r="H287" s="158"/>
      <c r="I287" s="158"/>
    </row>
    <row r="288" spans="5:9" x14ac:dyDescent="0.25">
      <c r="E288" s="158"/>
      <c r="F288" s="158"/>
      <c r="G288" s="158"/>
      <c r="H288" s="158"/>
      <c r="I288" s="158"/>
    </row>
    <row r="289" spans="5:9" x14ac:dyDescent="0.25">
      <c r="E289" s="158"/>
      <c r="F289" s="158"/>
      <c r="G289" s="158"/>
      <c r="H289" s="158"/>
      <c r="I289" s="158"/>
    </row>
    <row r="290" spans="5:9" x14ac:dyDescent="0.25">
      <c r="E290" s="158"/>
      <c r="F290" s="158"/>
      <c r="G290" s="158"/>
      <c r="H290" s="158"/>
      <c r="I290" s="158"/>
    </row>
    <row r="291" spans="5:9" x14ac:dyDescent="0.25">
      <c r="E291" s="158"/>
      <c r="F291" s="158"/>
      <c r="G291" s="158"/>
      <c r="H291" s="158"/>
      <c r="I291" s="158"/>
    </row>
    <row r="292" spans="5:9" x14ac:dyDescent="0.25">
      <c r="E292" s="158"/>
      <c r="F292" s="158"/>
      <c r="G292" s="158"/>
      <c r="H292" s="158"/>
      <c r="I292" s="158"/>
    </row>
    <row r="293" spans="5:9" x14ac:dyDescent="0.25">
      <c r="E293" s="158"/>
      <c r="F293" s="158"/>
      <c r="G293" s="158"/>
      <c r="H293" s="158"/>
      <c r="I293" s="158"/>
    </row>
    <row r="294" spans="5:9" x14ac:dyDescent="0.25">
      <c r="E294" s="158"/>
      <c r="F294" s="158"/>
      <c r="G294" s="158"/>
      <c r="H294" s="158"/>
      <c r="I294" s="158"/>
    </row>
    <row r="295" spans="5:9" x14ac:dyDescent="0.25">
      <c r="E295" s="158"/>
      <c r="F295" s="158"/>
      <c r="G295" s="158"/>
      <c r="H295" s="158"/>
      <c r="I295" s="158"/>
    </row>
    <row r="296" spans="5:9" x14ac:dyDescent="0.25">
      <c r="E296" s="158"/>
      <c r="F296" s="158"/>
      <c r="G296" s="158"/>
      <c r="H296" s="158"/>
      <c r="I296" s="158"/>
    </row>
    <row r="297" spans="5:9" x14ac:dyDescent="0.25">
      <c r="E297" s="158"/>
      <c r="F297" s="158"/>
      <c r="G297" s="158"/>
      <c r="H297" s="158"/>
      <c r="I297" s="158"/>
    </row>
    <row r="298" spans="5:9" x14ac:dyDescent="0.25">
      <c r="E298" s="158"/>
      <c r="F298" s="158"/>
      <c r="G298" s="158"/>
      <c r="H298" s="158"/>
      <c r="I298" s="158"/>
    </row>
    <row r="299" spans="5:9" x14ac:dyDescent="0.25">
      <c r="E299" s="158"/>
      <c r="F299" s="158"/>
      <c r="G299" s="158"/>
      <c r="H299" s="158"/>
      <c r="I299" s="158"/>
    </row>
    <row r="300" spans="5:9" x14ac:dyDescent="0.25">
      <c r="E300" s="158"/>
      <c r="F300" s="158"/>
      <c r="G300" s="158"/>
      <c r="H300" s="158"/>
      <c r="I300" s="158"/>
    </row>
    <row r="301" spans="5:9" x14ac:dyDescent="0.25">
      <c r="E301" s="158"/>
      <c r="F301" s="158"/>
      <c r="G301" s="158"/>
      <c r="H301" s="158"/>
      <c r="I301" s="158"/>
    </row>
    <row r="302" spans="5:9" x14ac:dyDescent="0.25">
      <c r="E302" s="158"/>
      <c r="F302" s="158"/>
      <c r="G302" s="158"/>
      <c r="H302" s="158"/>
      <c r="I302" s="158"/>
    </row>
    <row r="303" spans="5:9" x14ac:dyDescent="0.25">
      <c r="E303" s="158"/>
      <c r="F303" s="158"/>
      <c r="G303" s="158"/>
      <c r="H303" s="158"/>
      <c r="I303" s="158"/>
    </row>
    <row r="304" spans="5:9" x14ac:dyDescent="0.25">
      <c r="E304" s="158"/>
      <c r="F304" s="158"/>
      <c r="G304" s="158"/>
      <c r="H304" s="158"/>
      <c r="I304" s="158"/>
    </row>
    <row r="305" spans="5:9" x14ac:dyDescent="0.25">
      <c r="E305" s="158"/>
      <c r="F305" s="158"/>
      <c r="G305" s="158"/>
      <c r="H305" s="158"/>
      <c r="I305" s="158"/>
    </row>
    <row r="306" spans="5:9" x14ac:dyDescent="0.25">
      <c r="E306" s="158"/>
      <c r="F306" s="158"/>
      <c r="G306" s="158"/>
      <c r="H306" s="158"/>
      <c r="I306" s="158"/>
    </row>
    <row r="307" spans="5:9" x14ac:dyDescent="0.25">
      <c r="E307" s="158"/>
      <c r="F307" s="158"/>
      <c r="G307" s="158"/>
      <c r="H307" s="158"/>
      <c r="I307" s="158"/>
    </row>
    <row r="308" spans="5:9" x14ac:dyDescent="0.25">
      <c r="E308" s="158"/>
      <c r="F308" s="158"/>
      <c r="G308" s="158"/>
      <c r="H308" s="158"/>
      <c r="I308" s="158"/>
    </row>
    <row r="309" spans="5:9" x14ac:dyDescent="0.25">
      <c r="E309" s="158"/>
      <c r="F309" s="158"/>
      <c r="G309" s="158"/>
      <c r="H309" s="158"/>
      <c r="I309" s="158"/>
    </row>
    <row r="310" spans="5:9" x14ac:dyDescent="0.25">
      <c r="E310" s="158"/>
      <c r="F310" s="158"/>
      <c r="G310" s="158"/>
      <c r="H310" s="158"/>
      <c r="I310" s="158"/>
    </row>
    <row r="311" spans="5:9" x14ac:dyDescent="0.25">
      <c r="E311" s="158"/>
      <c r="F311" s="158"/>
      <c r="G311" s="158"/>
      <c r="H311" s="158"/>
      <c r="I311" s="158"/>
    </row>
    <row r="312" spans="5:9" x14ac:dyDescent="0.25">
      <c r="E312" s="158"/>
      <c r="F312" s="158"/>
      <c r="G312" s="158"/>
      <c r="H312" s="158"/>
      <c r="I312" s="158"/>
    </row>
    <row r="313" spans="5:9" x14ac:dyDescent="0.25">
      <c r="E313" s="158"/>
      <c r="F313" s="158"/>
      <c r="G313" s="158"/>
      <c r="H313" s="158"/>
      <c r="I313" s="158"/>
    </row>
    <row r="314" spans="5:9" x14ac:dyDescent="0.25">
      <c r="E314" s="158"/>
      <c r="F314" s="158"/>
      <c r="G314" s="158"/>
      <c r="H314" s="158"/>
      <c r="I314" s="158"/>
    </row>
    <row r="315" spans="5:9" x14ac:dyDescent="0.25">
      <c r="E315" s="158"/>
      <c r="F315" s="158"/>
      <c r="G315" s="158"/>
      <c r="H315" s="158"/>
      <c r="I315" s="158"/>
    </row>
    <row r="316" spans="5:9" x14ac:dyDescent="0.25">
      <c r="E316" s="158"/>
      <c r="F316" s="158"/>
      <c r="G316" s="158"/>
      <c r="H316" s="158"/>
      <c r="I316" s="158"/>
    </row>
    <row r="317" spans="5:9" x14ac:dyDescent="0.25">
      <c r="E317" s="158"/>
      <c r="F317" s="158"/>
      <c r="G317" s="158"/>
      <c r="H317" s="158"/>
      <c r="I317" s="158"/>
    </row>
    <row r="318" spans="5:9" x14ac:dyDescent="0.25">
      <c r="E318" s="158"/>
      <c r="F318" s="158"/>
      <c r="G318" s="158"/>
      <c r="H318" s="158"/>
      <c r="I318" s="158"/>
    </row>
    <row r="319" spans="5:9" x14ac:dyDescent="0.25">
      <c r="E319" s="158"/>
      <c r="F319" s="158"/>
      <c r="G319" s="158"/>
      <c r="H319" s="158"/>
      <c r="I319" s="158"/>
    </row>
    <row r="320" spans="5:9" x14ac:dyDescent="0.25">
      <c r="E320" s="158"/>
      <c r="F320" s="158"/>
      <c r="G320" s="158"/>
      <c r="H320" s="158"/>
      <c r="I320" s="158"/>
    </row>
    <row r="321" spans="5:9" x14ac:dyDescent="0.25">
      <c r="E321" s="158"/>
      <c r="F321" s="158"/>
      <c r="G321" s="158"/>
      <c r="H321" s="158"/>
      <c r="I321" s="158"/>
    </row>
    <row r="322" spans="5:9" x14ac:dyDescent="0.25">
      <c r="E322" s="158"/>
      <c r="F322" s="158"/>
      <c r="G322" s="158"/>
      <c r="H322" s="158"/>
      <c r="I322" s="158"/>
    </row>
    <row r="323" spans="5:9" x14ac:dyDescent="0.25">
      <c r="E323" s="158"/>
      <c r="F323" s="158"/>
      <c r="G323" s="158"/>
      <c r="H323" s="158"/>
      <c r="I323" s="158"/>
    </row>
    <row r="324" spans="5:9" x14ac:dyDescent="0.25">
      <c r="E324" s="158"/>
      <c r="F324" s="158"/>
      <c r="G324" s="158"/>
      <c r="H324" s="158"/>
      <c r="I324" s="158"/>
    </row>
    <row r="325" spans="5:9" x14ac:dyDescent="0.25">
      <c r="E325" s="158"/>
      <c r="F325" s="158"/>
      <c r="G325" s="158"/>
      <c r="H325" s="158"/>
      <c r="I325" s="158"/>
    </row>
    <row r="326" spans="5:9" x14ac:dyDescent="0.25">
      <c r="E326" s="158"/>
      <c r="F326" s="158"/>
      <c r="G326" s="158"/>
      <c r="H326" s="158"/>
      <c r="I326" s="158"/>
    </row>
    <row r="327" spans="5:9" x14ac:dyDescent="0.25">
      <c r="E327" s="158"/>
      <c r="F327" s="158"/>
      <c r="G327" s="158"/>
      <c r="H327" s="158"/>
      <c r="I327" s="158"/>
    </row>
    <row r="328" spans="5:9" x14ac:dyDescent="0.25">
      <c r="E328" s="158"/>
      <c r="F328" s="158"/>
      <c r="G328" s="158"/>
      <c r="H328" s="158"/>
      <c r="I328" s="158"/>
    </row>
    <row r="329" spans="5:9" x14ac:dyDescent="0.25">
      <c r="E329" s="158"/>
      <c r="F329" s="158"/>
      <c r="G329" s="158"/>
      <c r="H329" s="158"/>
      <c r="I329" s="158"/>
    </row>
    <row r="330" spans="5:9" x14ac:dyDescent="0.25">
      <c r="E330" s="158"/>
      <c r="F330" s="158"/>
      <c r="G330" s="158"/>
      <c r="H330" s="158"/>
      <c r="I330" s="158"/>
    </row>
    <row r="331" spans="5:9" x14ac:dyDescent="0.25">
      <c r="E331" s="158"/>
      <c r="F331" s="158"/>
      <c r="G331" s="158"/>
      <c r="H331" s="158"/>
      <c r="I331" s="158"/>
    </row>
    <row r="332" spans="5:9" x14ac:dyDescent="0.25">
      <c r="E332" s="158"/>
      <c r="F332" s="158"/>
      <c r="G332" s="158"/>
      <c r="H332" s="158"/>
      <c r="I332" s="158"/>
    </row>
    <row r="333" spans="5:9" x14ac:dyDescent="0.25">
      <c r="E333" s="158"/>
      <c r="F333" s="158"/>
      <c r="G333" s="158"/>
      <c r="H333" s="158"/>
      <c r="I333" s="158"/>
    </row>
    <row r="334" spans="5:9" x14ac:dyDescent="0.25">
      <c r="E334" s="158"/>
      <c r="F334" s="158"/>
      <c r="G334" s="158"/>
      <c r="H334" s="158"/>
      <c r="I334" s="158"/>
    </row>
    <row r="335" spans="5:9" x14ac:dyDescent="0.25">
      <c r="E335" s="158"/>
      <c r="F335" s="158"/>
      <c r="G335" s="158"/>
      <c r="H335" s="158"/>
      <c r="I335" s="158"/>
    </row>
    <row r="336" spans="5:9" x14ac:dyDescent="0.25">
      <c r="E336" s="158"/>
      <c r="F336" s="158"/>
      <c r="G336" s="158"/>
      <c r="H336" s="158"/>
      <c r="I336" s="158"/>
    </row>
    <row r="337" spans="5:9" x14ac:dyDescent="0.25">
      <c r="E337" s="158"/>
      <c r="F337" s="158"/>
      <c r="G337" s="158"/>
      <c r="H337" s="158"/>
      <c r="I337" s="158"/>
    </row>
    <row r="338" spans="5:9" x14ac:dyDescent="0.25">
      <c r="E338" s="158"/>
      <c r="F338" s="158"/>
      <c r="G338" s="158"/>
      <c r="H338" s="158"/>
      <c r="I338" s="158"/>
    </row>
    <row r="339" spans="5:9" x14ac:dyDescent="0.25">
      <c r="E339" s="158"/>
      <c r="F339" s="158"/>
      <c r="G339" s="158"/>
      <c r="H339" s="158"/>
      <c r="I339" s="158"/>
    </row>
    <row r="340" spans="5:9" x14ac:dyDescent="0.25">
      <c r="E340" s="158"/>
      <c r="F340" s="158"/>
      <c r="G340" s="158"/>
      <c r="H340" s="158"/>
      <c r="I340" s="158"/>
    </row>
    <row r="341" spans="5:9" x14ac:dyDescent="0.25">
      <c r="E341" s="158"/>
      <c r="F341" s="158"/>
      <c r="G341" s="158"/>
      <c r="H341" s="158"/>
      <c r="I341" s="158"/>
    </row>
    <row r="342" spans="5:9" x14ac:dyDescent="0.25">
      <c r="E342" s="158"/>
      <c r="F342" s="158"/>
      <c r="G342" s="158"/>
      <c r="H342" s="158"/>
      <c r="I342" s="158"/>
    </row>
    <row r="343" spans="5:9" x14ac:dyDescent="0.25">
      <c r="E343" s="158"/>
      <c r="F343" s="158"/>
      <c r="G343" s="158"/>
      <c r="H343" s="158"/>
      <c r="I343" s="158"/>
    </row>
    <row r="344" spans="5:9" x14ac:dyDescent="0.25">
      <c r="E344" s="158"/>
      <c r="F344" s="158"/>
      <c r="G344" s="158"/>
      <c r="H344" s="158"/>
      <c r="I344" s="158"/>
    </row>
    <row r="345" spans="5:9" x14ac:dyDescent="0.25">
      <c r="E345" s="158"/>
      <c r="F345" s="158"/>
      <c r="G345" s="158"/>
      <c r="H345" s="158"/>
      <c r="I345" s="158"/>
    </row>
    <row r="346" spans="5:9" x14ac:dyDescent="0.25">
      <c r="E346" s="158"/>
      <c r="F346" s="158"/>
      <c r="G346" s="158"/>
      <c r="H346" s="158"/>
      <c r="I346" s="158"/>
    </row>
    <row r="347" spans="5:9" x14ac:dyDescent="0.25">
      <c r="E347" s="158"/>
      <c r="F347" s="158"/>
      <c r="G347" s="158"/>
      <c r="H347" s="158"/>
      <c r="I347" s="158"/>
    </row>
    <row r="348" spans="5:9" x14ac:dyDescent="0.25">
      <c r="E348" s="158"/>
      <c r="F348" s="158"/>
      <c r="G348" s="158"/>
      <c r="H348" s="158"/>
      <c r="I348" s="158"/>
    </row>
    <row r="349" spans="5:9" x14ac:dyDescent="0.25">
      <c r="E349" s="158"/>
      <c r="F349" s="158"/>
      <c r="G349" s="158"/>
      <c r="H349" s="158"/>
      <c r="I349" s="158"/>
    </row>
    <row r="350" spans="5:9" x14ac:dyDescent="0.25">
      <c r="E350" s="158"/>
      <c r="F350" s="158"/>
      <c r="G350" s="158"/>
      <c r="H350" s="158"/>
      <c r="I350" s="158"/>
    </row>
    <row r="351" spans="5:9" x14ac:dyDescent="0.25">
      <c r="E351" s="158"/>
      <c r="F351" s="158"/>
      <c r="G351" s="158"/>
      <c r="H351" s="158"/>
      <c r="I351" s="158"/>
    </row>
    <row r="352" spans="5:9" x14ac:dyDescent="0.25">
      <c r="E352" s="158"/>
      <c r="F352" s="158"/>
      <c r="G352" s="158"/>
      <c r="H352" s="158"/>
      <c r="I352" s="158"/>
    </row>
    <row r="353" spans="5:9" x14ac:dyDescent="0.25">
      <c r="E353" s="158"/>
      <c r="F353" s="158"/>
      <c r="G353" s="158"/>
      <c r="H353" s="158"/>
      <c r="I353" s="158"/>
    </row>
    <row r="354" spans="5:9" x14ac:dyDescent="0.25">
      <c r="E354" s="158"/>
      <c r="F354" s="158"/>
      <c r="G354" s="158"/>
      <c r="H354" s="158"/>
      <c r="I354" s="158"/>
    </row>
    <row r="355" spans="5:9" x14ac:dyDescent="0.25">
      <c r="E355" s="158"/>
      <c r="F355" s="158"/>
      <c r="G355" s="158"/>
      <c r="H355" s="158"/>
      <c r="I355" s="158"/>
    </row>
    <row r="356" spans="5:9" x14ac:dyDescent="0.25">
      <c r="E356" s="158"/>
      <c r="F356" s="158"/>
      <c r="G356" s="158"/>
      <c r="H356" s="158"/>
      <c r="I356" s="158"/>
    </row>
    <row r="357" spans="5:9" x14ac:dyDescent="0.25">
      <c r="E357" s="158"/>
      <c r="F357" s="158"/>
      <c r="G357" s="158"/>
      <c r="H357" s="158"/>
      <c r="I357" s="158"/>
    </row>
    <row r="358" spans="5:9" x14ac:dyDescent="0.25">
      <c r="E358" s="158"/>
      <c r="F358" s="158"/>
      <c r="G358" s="158"/>
      <c r="H358" s="158"/>
      <c r="I358" s="158"/>
    </row>
    <row r="359" spans="5:9" x14ac:dyDescent="0.25">
      <c r="E359" s="158"/>
      <c r="F359" s="158"/>
      <c r="G359" s="158"/>
      <c r="H359" s="158"/>
      <c r="I359" s="158"/>
    </row>
    <row r="360" spans="5:9" x14ac:dyDescent="0.25">
      <c r="E360" s="158"/>
      <c r="F360" s="158"/>
      <c r="G360" s="158"/>
      <c r="H360" s="158"/>
      <c r="I360" s="158"/>
    </row>
    <row r="361" spans="5:9" x14ac:dyDescent="0.25">
      <c r="E361" s="158"/>
      <c r="F361" s="158"/>
      <c r="G361" s="158"/>
      <c r="H361" s="158"/>
      <c r="I361" s="158"/>
    </row>
    <row r="362" spans="5:9" x14ac:dyDescent="0.25">
      <c r="E362" s="158"/>
      <c r="F362" s="158"/>
      <c r="G362" s="158"/>
      <c r="H362" s="158"/>
      <c r="I362" s="158"/>
    </row>
    <row r="363" spans="5:9" x14ac:dyDescent="0.25">
      <c r="E363" s="158"/>
      <c r="F363" s="158"/>
      <c r="G363" s="158"/>
      <c r="H363" s="158"/>
      <c r="I363" s="158"/>
    </row>
    <row r="364" spans="5:9" x14ac:dyDescent="0.25">
      <c r="E364" s="158"/>
      <c r="F364" s="158"/>
      <c r="G364" s="158"/>
      <c r="H364" s="158"/>
      <c r="I364" s="158"/>
    </row>
    <row r="365" spans="5:9" x14ac:dyDescent="0.25">
      <c r="E365" s="158"/>
      <c r="F365" s="158"/>
      <c r="G365" s="158"/>
      <c r="H365" s="158"/>
      <c r="I365" s="158"/>
    </row>
    <row r="366" spans="5:9" x14ac:dyDescent="0.25">
      <c r="E366" s="158"/>
      <c r="F366" s="158"/>
      <c r="G366" s="158"/>
      <c r="H366" s="158"/>
      <c r="I366" s="158"/>
    </row>
    <row r="367" spans="5:9" x14ac:dyDescent="0.25">
      <c r="E367" s="158"/>
      <c r="F367" s="158"/>
      <c r="G367" s="158"/>
      <c r="H367" s="158"/>
      <c r="I367" s="158"/>
    </row>
    <row r="368" spans="5:9" x14ac:dyDescent="0.25">
      <c r="E368" s="158"/>
      <c r="F368" s="158"/>
      <c r="G368" s="158"/>
      <c r="H368" s="158"/>
      <c r="I368" s="158"/>
    </row>
    <row r="369" spans="5:9" x14ac:dyDescent="0.25">
      <c r="E369" s="158"/>
      <c r="F369" s="158"/>
      <c r="G369" s="158"/>
      <c r="H369" s="158"/>
      <c r="I369" s="158"/>
    </row>
    <row r="370" spans="5:9" x14ac:dyDescent="0.25">
      <c r="E370" s="158"/>
      <c r="F370" s="158"/>
      <c r="G370" s="158"/>
      <c r="H370" s="158"/>
      <c r="I370" s="158"/>
    </row>
    <row r="371" spans="5:9" x14ac:dyDescent="0.25">
      <c r="E371" s="158"/>
      <c r="F371" s="158"/>
      <c r="G371" s="158"/>
      <c r="H371" s="158"/>
      <c r="I371" s="158"/>
    </row>
    <row r="372" spans="5:9" x14ac:dyDescent="0.25">
      <c r="E372" s="158"/>
      <c r="F372" s="158"/>
      <c r="G372" s="158"/>
      <c r="H372" s="158"/>
      <c r="I372" s="158"/>
    </row>
    <row r="373" spans="5:9" x14ac:dyDescent="0.25">
      <c r="E373" s="158"/>
      <c r="F373" s="158"/>
      <c r="G373" s="158"/>
      <c r="H373" s="158"/>
      <c r="I373" s="158"/>
    </row>
    <row r="374" spans="5:9" x14ac:dyDescent="0.25">
      <c r="E374" s="158"/>
      <c r="F374" s="158"/>
      <c r="G374" s="158"/>
      <c r="H374" s="158"/>
      <c r="I374" s="158"/>
    </row>
    <row r="375" spans="5:9" x14ac:dyDescent="0.25">
      <c r="E375" s="158"/>
      <c r="F375" s="158"/>
      <c r="G375" s="158"/>
      <c r="H375" s="158"/>
      <c r="I375" s="158"/>
    </row>
    <row r="376" spans="5:9" x14ac:dyDescent="0.25">
      <c r="E376" s="158"/>
      <c r="F376" s="158"/>
      <c r="G376" s="158"/>
      <c r="H376" s="158"/>
      <c r="I376" s="158"/>
    </row>
    <row r="377" spans="5:9" x14ac:dyDescent="0.25">
      <c r="E377" s="158"/>
      <c r="F377" s="158"/>
      <c r="G377" s="158"/>
      <c r="H377" s="158"/>
      <c r="I377" s="158"/>
    </row>
    <row r="378" spans="5:9" x14ac:dyDescent="0.25">
      <c r="E378" s="158"/>
      <c r="F378" s="158"/>
      <c r="G378" s="158"/>
      <c r="H378" s="158"/>
      <c r="I378" s="158"/>
    </row>
    <row r="379" spans="5:9" x14ac:dyDescent="0.25">
      <c r="E379" s="158"/>
      <c r="F379" s="158"/>
      <c r="G379" s="158"/>
      <c r="H379" s="158"/>
      <c r="I379" s="158"/>
    </row>
    <row r="380" spans="5:9" x14ac:dyDescent="0.25">
      <c r="E380" s="158"/>
      <c r="F380" s="158"/>
      <c r="G380" s="158"/>
      <c r="H380" s="158"/>
      <c r="I380" s="158"/>
    </row>
    <row r="381" spans="5:9" x14ac:dyDescent="0.25">
      <c r="E381" s="158"/>
      <c r="F381" s="158"/>
      <c r="G381" s="158"/>
      <c r="H381" s="158"/>
      <c r="I381" s="158"/>
    </row>
    <row r="382" spans="5:9" x14ac:dyDescent="0.25">
      <c r="E382" s="158"/>
      <c r="F382" s="158"/>
      <c r="G382" s="158"/>
      <c r="H382" s="158"/>
      <c r="I382" s="158"/>
    </row>
    <row r="383" spans="5:9" x14ac:dyDescent="0.25">
      <c r="E383" s="158"/>
      <c r="F383" s="158"/>
      <c r="G383" s="158"/>
      <c r="H383" s="158"/>
      <c r="I383" s="158"/>
    </row>
    <row r="384" spans="5:9" x14ac:dyDescent="0.25">
      <c r="E384" s="158"/>
      <c r="F384" s="158"/>
      <c r="G384" s="158"/>
      <c r="H384" s="158"/>
      <c r="I384" s="158"/>
    </row>
    <row r="385" spans="5:9" x14ac:dyDescent="0.25">
      <c r="E385" s="158"/>
      <c r="F385" s="158"/>
      <c r="G385" s="158"/>
      <c r="H385" s="158"/>
      <c r="I385" s="158"/>
    </row>
    <row r="386" spans="5:9" x14ac:dyDescent="0.25">
      <c r="E386" s="158"/>
      <c r="F386" s="158"/>
      <c r="G386" s="158"/>
      <c r="H386" s="158"/>
      <c r="I386" s="158"/>
    </row>
    <row r="387" spans="5:9" x14ac:dyDescent="0.25">
      <c r="E387" s="158"/>
      <c r="F387" s="158"/>
      <c r="G387" s="158"/>
      <c r="H387" s="158"/>
      <c r="I387" s="158"/>
    </row>
    <row r="388" spans="5:9" x14ac:dyDescent="0.25">
      <c r="E388" s="158"/>
      <c r="F388" s="158"/>
      <c r="G388" s="158"/>
      <c r="H388" s="158"/>
      <c r="I388" s="158"/>
    </row>
    <row r="389" spans="5:9" x14ac:dyDescent="0.25">
      <c r="E389" s="158"/>
      <c r="F389" s="158"/>
      <c r="G389" s="158"/>
      <c r="H389" s="158"/>
      <c r="I389" s="158"/>
    </row>
    <row r="390" spans="5:9" x14ac:dyDescent="0.25">
      <c r="E390" s="158"/>
      <c r="F390" s="158"/>
      <c r="G390" s="158"/>
      <c r="H390" s="158"/>
      <c r="I390" s="158"/>
    </row>
    <row r="391" spans="5:9" x14ac:dyDescent="0.25">
      <c r="E391" s="158"/>
      <c r="F391" s="158"/>
      <c r="G391" s="158"/>
      <c r="H391" s="158"/>
      <c r="I391" s="158"/>
    </row>
    <row r="392" spans="5:9" x14ac:dyDescent="0.25">
      <c r="E392" s="158"/>
      <c r="F392" s="158"/>
      <c r="G392" s="158"/>
      <c r="H392" s="158"/>
      <c r="I392" s="158"/>
    </row>
    <row r="393" spans="5:9" x14ac:dyDescent="0.25">
      <c r="E393" s="158"/>
      <c r="F393" s="158"/>
      <c r="G393" s="158"/>
      <c r="H393" s="158"/>
      <c r="I393" s="158"/>
    </row>
    <row r="394" spans="5:9" x14ac:dyDescent="0.25">
      <c r="E394" s="158"/>
      <c r="F394" s="158"/>
      <c r="G394" s="158"/>
      <c r="H394" s="158"/>
      <c r="I394" s="158"/>
    </row>
    <row r="395" spans="5:9" x14ac:dyDescent="0.25">
      <c r="E395" s="158"/>
      <c r="F395" s="158"/>
      <c r="G395" s="158"/>
      <c r="H395" s="158"/>
      <c r="I395" s="158"/>
    </row>
    <row r="396" spans="5:9" x14ac:dyDescent="0.25">
      <c r="E396" s="158"/>
      <c r="F396" s="158"/>
      <c r="G396" s="158"/>
      <c r="H396" s="158"/>
      <c r="I396" s="158"/>
    </row>
    <row r="397" spans="5:9" x14ac:dyDescent="0.25">
      <c r="E397" s="158"/>
      <c r="F397" s="158"/>
      <c r="G397" s="158"/>
      <c r="H397" s="158"/>
      <c r="I397" s="158"/>
    </row>
    <row r="398" spans="5:9" x14ac:dyDescent="0.25">
      <c r="E398" s="158"/>
      <c r="F398" s="158"/>
      <c r="G398" s="158"/>
      <c r="H398" s="158"/>
      <c r="I398" s="158"/>
    </row>
    <row r="399" spans="5:9" x14ac:dyDescent="0.25">
      <c r="E399" s="158"/>
      <c r="F399" s="158"/>
      <c r="G399" s="158"/>
      <c r="H399" s="158"/>
      <c r="I399" s="158"/>
    </row>
    <row r="400" spans="5:9" x14ac:dyDescent="0.25">
      <c r="E400" s="158"/>
      <c r="F400" s="158"/>
      <c r="G400" s="158"/>
      <c r="H400" s="158"/>
      <c r="I400" s="158"/>
    </row>
    <row r="401" spans="5:9" x14ac:dyDescent="0.25">
      <c r="E401" s="158"/>
      <c r="F401" s="158"/>
      <c r="G401" s="158"/>
      <c r="H401" s="158"/>
      <c r="I401" s="158"/>
    </row>
    <row r="402" spans="5:9" x14ac:dyDescent="0.25">
      <c r="E402" s="158"/>
      <c r="F402" s="158"/>
      <c r="G402" s="158"/>
      <c r="H402" s="158"/>
      <c r="I402" s="158"/>
    </row>
    <row r="403" spans="5:9" x14ac:dyDescent="0.25">
      <c r="E403" s="158"/>
      <c r="F403" s="158"/>
      <c r="G403" s="158"/>
      <c r="H403" s="158"/>
      <c r="I403" s="158"/>
    </row>
    <row r="404" spans="5:9" x14ac:dyDescent="0.25">
      <c r="E404" s="158"/>
      <c r="F404" s="158"/>
      <c r="G404" s="158"/>
      <c r="H404" s="158"/>
      <c r="I404" s="158"/>
    </row>
    <row r="405" spans="5:9" x14ac:dyDescent="0.25">
      <c r="E405" s="158"/>
      <c r="F405" s="158"/>
      <c r="G405" s="158"/>
      <c r="H405" s="158"/>
      <c r="I405" s="158"/>
    </row>
    <row r="406" spans="5:9" x14ac:dyDescent="0.25">
      <c r="E406" s="158"/>
      <c r="F406" s="158"/>
      <c r="G406" s="158"/>
      <c r="H406" s="158"/>
      <c r="I406" s="158"/>
    </row>
    <row r="407" spans="5:9" x14ac:dyDescent="0.25">
      <c r="E407" s="158"/>
      <c r="F407" s="158"/>
      <c r="G407" s="158"/>
      <c r="H407" s="158"/>
      <c r="I407" s="158"/>
    </row>
    <row r="408" spans="5:9" x14ac:dyDescent="0.25">
      <c r="E408" s="158"/>
      <c r="F408" s="158"/>
      <c r="G408" s="158"/>
      <c r="H408" s="158"/>
      <c r="I408" s="158"/>
    </row>
    <row r="409" spans="5:9" x14ac:dyDescent="0.25">
      <c r="E409" s="158"/>
      <c r="F409" s="158"/>
      <c r="G409" s="158"/>
      <c r="H409" s="158"/>
      <c r="I409" s="158"/>
    </row>
    <row r="410" spans="5:9" x14ac:dyDescent="0.25">
      <c r="E410" s="158"/>
      <c r="F410" s="158"/>
      <c r="G410" s="158"/>
      <c r="H410" s="158"/>
      <c r="I410" s="158"/>
    </row>
    <row r="411" spans="5:9" x14ac:dyDescent="0.25">
      <c r="E411" s="158"/>
      <c r="F411" s="158"/>
      <c r="G411" s="158"/>
      <c r="H411" s="158"/>
      <c r="I411" s="158"/>
    </row>
    <row r="412" spans="5:9" x14ac:dyDescent="0.25">
      <c r="E412" s="158"/>
      <c r="F412" s="158"/>
      <c r="G412" s="158"/>
      <c r="H412" s="158"/>
      <c r="I412" s="158"/>
    </row>
    <row r="413" spans="5:9" x14ac:dyDescent="0.25">
      <c r="E413" s="158"/>
      <c r="F413" s="158"/>
      <c r="G413" s="158"/>
      <c r="H413" s="158"/>
      <c r="I413" s="158"/>
    </row>
    <row r="414" spans="5:9" x14ac:dyDescent="0.25">
      <c r="E414" s="158"/>
      <c r="F414" s="158"/>
      <c r="G414" s="158"/>
      <c r="H414" s="158"/>
      <c r="I414" s="158"/>
    </row>
    <row r="415" spans="5:9" x14ac:dyDescent="0.25">
      <c r="E415" s="158"/>
      <c r="F415" s="158"/>
      <c r="G415" s="158"/>
      <c r="H415" s="158"/>
      <c r="I415" s="158"/>
    </row>
    <row r="416" spans="5:9" x14ac:dyDescent="0.25">
      <c r="E416" s="158"/>
      <c r="F416" s="158"/>
      <c r="G416" s="158"/>
      <c r="H416" s="158"/>
      <c r="I416" s="158"/>
    </row>
    <row r="417" spans="5:9" x14ac:dyDescent="0.25">
      <c r="E417" s="158"/>
      <c r="F417" s="158"/>
      <c r="G417" s="158"/>
      <c r="H417" s="158"/>
      <c r="I417" s="158"/>
    </row>
    <row r="418" spans="5:9" x14ac:dyDescent="0.25">
      <c r="E418" s="158"/>
      <c r="F418" s="158"/>
      <c r="G418" s="158"/>
      <c r="H418" s="158"/>
      <c r="I418" s="158"/>
    </row>
    <row r="419" spans="5:9" x14ac:dyDescent="0.25">
      <c r="E419" s="158"/>
      <c r="F419" s="158"/>
      <c r="G419" s="158"/>
      <c r="H419" s="158"/>
      <c r="I419" s="158"/>
    </row>
    <row r="420" spans="5:9" x14ac:dyDescent="0.25">
      <c r="E420" s="158"/>
      <c r="F420" s="158"/>
      <c r="G420" s="158"/>
      <c r="H420" s="158"/>
      <c r="I420" s="158"/>
    </row>
    <row r="421" spans="5:9" x14ac:dyDescent="0.25">
      <c r="E421" s="158"/>
      <c r="F421" s="158"/>
      <c r="G421" s="158"/>
      <c r="H421" s="158"/>
      <c r="I421" s="158"/>
    </row>
    <row r="422" spans="5:9" x14ac:dyDescent="0.25">
      <c r="E422" s="158"/>
      <c r="F422" s="158"/>
      <c r="G422" s="158"/>
      <c r="H422" s="158"/>
      <c r="I422" s="158"/>
    </row>
    <row r="423" spans="5:9" x14ac:dyDescent="0.25">
      <c r="E423" s="158"/>
      <c r="F423" s="158"/>
      <c r="G423" s="158"/>
      <c r="H423" s="158"/>
      <c r="I423" s="158"/>
    </row>
    <row r="424" spans="5:9" x14ac:dyDescent="0.25">
      <c r="E424" s="158"/>
      <c r="F424" s="158"/>
      <c r="G424" s="158"/>
      <c r="H424" s="158"/>
      <c r="I424" s="158"/>
    </row>
    <row r="425" spans="5:9" x14ac:dyDescent="0.25">
      <c r="E425" s="158"/>
      <c r="F425" s="158"/>
      <c r="G425" s="158"/>
      <c r="H425" s="158"/>
      <c r="I425" s="158"/>
    </row>
    <row r="426" spans="5:9" x14ac:dyDescent="0.25">
      <c r="E426" s="158"/>
      <c r="F426" s="158"/>
      <c r="G426" s="158"/>
      <c r="H426" s="158"/>
      <c r="I426" s="158"/>
    </row>
    <row r="427" spans="5:9" x14ac:dyDescent="0.25">
      <c r="E427" s="158"/>
      <c r="F427" s="158"/>
      <c r="G427" s="158"/>
      <c r="H427" s="158"/>
      <c r="I427" s="158"/>
    </row>
    <row r="428" spans="5:9" x14ac:dyDescent="0.25">
      <c r="E428" s="158"/>
      <c r="F428" s="158"/>
      <c r="G428" s="158"/>
      <c r="H428" s="158"/>
      <c r="I428" s="158"/>
    </row>
    <row r="429" spans="5:9" x14ac:dyDescent="0.25">
      <c r="E429" s="158"/>
      <c r="F429" s="158"/>
      <c r="G429" s="158"/>
      <c r="H429" s="158"/>
      <c r="I429" s="158"/>
    </row>
    <row r="430" spans="5:9" x14ac:dyDescent="0.25">
      <c r="E430" s="158"/>
      <c r="F430" s="158"/>
      <c r="G430" s="158"/>
      <c r="H430" s="158"/>
      <c r="I430" s="158"/>
    </row>
    <row r="431" spans="5:9" x14ac:dyDescent="0.25">
      <c r="E431" s="158"/>
      <c r="F431" s="158"/>
      <c r="G431" s="158"/>
      <c r="H431" s="158"/>
      <c r="I431" s="158"/>
    </row>
    <row r="432" spans="5:9" x14ac:dyDescent="0.25">
      <c r="E432" s="158"/>
      <c r="F432" s="158"/>
      <c r="G432" s="158"/>
      <c r="H432" s="158"/>
      <c r="I432" s="158"/>
    </row>
    <row r="433" spans="5:9" x14ac:dyDescent="0.25">
      <c r="E433" s="158"/>
      <c r="F433" s="158"/>
      <c r="G433" s="158"/>
      <c r="H433" s="158"/>
      <c r="I433" s="158"/>
    </row>
    <row r="434" spans="5:9" x14ac:dyDescent="0.25">
      <c r="E434" s="158"/>
      <c r="F434" s="158"/>
      <c r="G434" s="158"/>
      <c r="H434" s="158"/>
      <c r="I434" s="158"/>
    </row>
    <row r="435" spans="5:9" x14ac:dyDescent="0.25">
      <c r="E435" s="158"/>
      <c r="F435" s="158"/>
      <c r="G435" s="158"/>
      <c r="H435" s="158"/>
      <c r="I435" s="158"/>
    </row>
    <row r="436" spans="5:9" x14ac:dyDescent="0.25">
      <c r="E436" s="158"/>
      <c r="F436" s="158"/>
      <c r="G436" s="158"/>
      <c r="H436" s="158"/>
      <c r="I436" s="158"/>
    </row>
    <row r="437" spans="5:9" x14ac:dyDescent="0.25">
      <c r="E437" s="158"/>
      <c r="F437" s="158"/>
      <c r="G437" s="158"/>
      <c r="H437" s="158"/>
      <c r="I437" s="158"/>
    </row>
    <row r="438" spans="5:9" x14ac:dyDescent="0.25">
      <c r="E438" s="158"/>
      <c r="F438" s="158"/>
      <c r="G438" s="158"/>
      <c r="H438" s="158"/>
      <c r="I438" s="158"/>
    </row>
    <row r="439" spans="5:9" x14ac:dyDescent="0.25">
      <c r="E439" s="158"/>
      <c r="F439" s="158"/>
      <c r="G439" s="158"/>
      <c r="H439" s="158"/>
      <c r="I439" s="158"/>
    </row>
    <row r="440" spans="5:9" x14ac:dyDescent="0.25">
      <c r="E440" s="158"/>
      <c r="F440" s="158"/>
      <c r="G440" s="158"/>
      <c r="H440" s="158"/>
      <c r="I440" s="158"/>
    </row>
    <row r="441" spans="5:9" x14ac:dyDescent="0.25">
      <c r="E441" s="158"/>
      <c r="F441" s="158"/>
      <c r="G441" s="158"/>
      <c r="H441" s="158"/>
      <c r="I441" s="158"/>
    </row>
    <row r="442" spans="5:9" x14ac:dyDescent="0.25">
      <c r="E442" s="158"/>
      <c r="F442" s="158"/>
      <c r="G442" s="158"/>
      <c r="H442" s="158"/>
      <c r="I442" s="158"/>
    </row>
    <row r="443" spans="5:9" x14ac:dyDescent="0.25">
      <c r="E443" s="158"/>
      <c r="F443" s="158"/>
      <c r="G443" s="158"/>
      <c r="H443" s="158"/>
      <c r="I443" s="158"/>
    </row>
    <row r="444" spans="5:9" x14ac:dyDescent="0.25">
      <c r="E444" s="158"/>
      <c r="F444" s="158"/>
      <c r="G444" s="158"/>
      <c r="H444" s="158"/>
      <c r="I444" s="158"/>
    </row>
    <row r="445" spans="5:9" x14ac:dyDescent="0.25">
      <c r="E445" s="158"/>
      <c r="F445" s="158"/>
      <c r="G445" s="158"/>
      <c r="H445" s="158"/>
      <c r="I445" s="158"/>
    </row>
    <row r="446" spans="5:9" x14ac:dyDescent="0.25">
      <c r="E446" s="158"/>
      <c r="F446" s="158"/>
      <c r="G446" s="158"/>
      <c r="H446" s="158"/>
      <c r="I446" s="158"/>
    </row>
    <row r="447" spans="5:9" x14ac:dyDescent="0.25">
      <c r="E447" s="158"/>
      <c r="F447" s="158"/>
      <c r="G447" s="158"/>
      <c r="H447" s="158"/>
      <c r="I447" s="158"/>
    </row>
    <row r="448" spans="5:9" x14ac:dyDescent="0.25">
      <c r="E448" s="158"/>
      <c r="F448" s="158"/>
      <c r="G448" s="158"/>
      <c r="H448" s="158"/>
      <c r="I448" s="158"/>
    </row>
    <row r="449" spans="5:9" x14ac:dyDescent="0.25">
      <c r="E449" s="158"/>
      <c r="F449" s="158"/>
      <c r="G449" s="158"/>
      <c r="H449" s="158"/>
      <c r="I449" s="158"/>
    </row>
    <row r="450" spans="5:9" x14ac:dyDescent="0.25">
      <c r="E450" s="158"/>
      <c r="F450" s="158"/>
      <c r="G450" s="158"/>
      <c r="H450" s="158"/>
      <c r="I450" s="158"/>
    </row>
    <row r="451" spans="5:9" x14ac:dyDescent="0.25">
      <c r="E451" s="158"/>
      <c r="F451" s="158"/>
      <c r="G451" s="158"/>
      <c r="H451" s="158"/>
      <c r="I451" s="158"/>
    </row>
    <row r="452" spans="5:9" x14ac:dyDescent="0.25">
      <c r="E452" s="158"/>
      <c r="F452" s="158"/>
      <c r="G452" s="158"/>
      <c r="H452" s="158"/>
      <c r="I452" s="158"/>
    </row>
    <row r="453" spans="5:9" x14ac:dyDescent="0.25">
      <c r="E453" s="158"/>
      <c r="F453" s="158"/>
      <c r="G453" s="158"/>
      <c r="H453" s="158"/>
      <c r="I453" s="158"/>
    </row>
    <row r="454" spans="5:9" x14ac:dyDescent="0.25">
      <c r="E454" s="158"/>
      <c r="F454" s="158"/>
      <c r="G454" s="158"/>
      <c r="H454" s="158"/>
      <c r="I454" s="158"/>
    </row>
    <row r="455" spans="5:9" x14ac:dyDescent="0.25">
      <c r="E455" s="158"/>
      <c r="F455" s="158"/>
      <c r="G455" s="158"/>
      <c r="H455" s="158"/>
      <c r="I455" s="158"/>
    </row>
    <row r="456" spans="5:9" x14ac:dyDescent="0.25">
      <c r="E456" s="158"/>
      <c r="F456" s="158"/>
      <c r="G456" s="158"/>
      <c r="H456" s="158"/>
      <c r="I456" s="158"/>
    </row>
    <row r="457" spans="5:9" x14ac:dyDescent="0.25">
      <c r="E457" s="158"/>
      <c r="F457" s="158"/>
      <c r="G457" s="158"/>
      <c r="H457" s="158"/>
      <c r="I457" s="158"/>
    </row>
    <row r="458" spans="5:9" x14ac:dyDescent="0.25">
      <c r="E458" s="158"/>
      <c r="F458" s="158"/>
      <c r="G458" s="158"/>
      <c r="H458" s="158"/>
      <c r="I458" s="158"/>
    </row>
    <row r="459" spans="5:9" x14ac:dyDescent="0.25">
      <c r="E459" s="158"/>
      <c r="F459" s="158"/>
      <c r="G459" s="158"/>
      <c r="H459" s="158"/>
      <c r="I459" s="158"/>
    </row>
    <row r="460" spans="5:9" x14ac:dyDescent="0.25">
      <c r="E460" s="158"/>
      <c r="F460" s="158"/>
      <c r="G460" s="158"/>
      <c r="H460" s="158"/>
      <c r="I460" s="158"/>
    </row>
    <row r="461" spans="5:9" x14ac:dyDescent="0.25">
      <c r="E461" s="158"/>
      <c r="F461" s="158"/>
      <c r="G461" s="158"/>
      <c r="H461" s="158"/>
      <c r="I461" s="158"/>
    </row>
    <row r="462" spans="5:9" x14ac:dyDescent="0.25">
      <c r="E462" s="158"/>
      <c r="F462" s="158"/>
      <c r="G462" s="158"/>
      <c r="H462" s="158"/>
      <c r="I462" s="158"/>
    </row>
    <row r="463" spans="5:9" x14ac:dyDescent="0.25">
      <c r="E463" s="158"/>
      <c r="F463" s="158"/>
      <c r="G463" s="158"/>
      <c r="H463" s="158"/>
      <c r="I463" s="158"/>
    </row>
    <row r="464" spans="5:9" x14ac:dyDescent="0.25">
      <c r="E464" s="158"/>
      <c r="F464" s="158"/>
      <c r="G464" s="158"/>
      <c r="H464" s="158"/>
      <c r="I464" s="158"/>
    </row>
    <row r="465" spans="5:9" x14ac:dyDescent="0.25">
      <c r="E465" s="158"/>
      <c r="F465" s="158"/>
      <c r="G465" s="158"/>
      <c r="H465" s="158"/>
      <c r="I465" s="158"/>
    </row>
    <row r="466" spans="5:9" x14ac:dyDescent="0.25">
      <c r="E466" s="158"/>
      <c r="F466" s="158"/>
      <c r="G466" s="158"/>
      <c r="H466" s="158"/>
      <c r="I466" s="158"/>
    </row>
    <row r="467" spans="5:9" x14ac:dyDescent="0.25">
      <c r="E467" s="158"/>
      <c r="F467" s="158"/>
      <c r="G467" s="158"/>
      <c r="H467" s="158"/>
      <c r="I467" s="158"/>
    </row>
    <row r="468" spans="5:9" x14ac:dyDescent="0.25">
      <c r="E468" s="158"/>
      <c r="F468" s="158"/>
      <c r="G468" s="158"/>
      <c r="H468" s="158"/>
      <c r="I468" s="158"/>
    </row>
    <row r="469" spans="5:9" x14ac:dyDescent="0.25">
      <c r="E469" s="158"/>
      <c r="F469" s="158"/>
      <c r="G469" s="158"/>
      <c r="H469" s="158"/>
      <c r="I469" s="158"/>
    </row>
    <row r="470" spans="5:9" x14ac:dyDescent="0.25">
      <c r="E470" s="158"/>
      <c r="F470" s="158"/>
      <c r="G470" s="158"/>
      <c r="H470" s="158"/>
      <c r="I470" s="158"/>
    </row>
    <row r="471" spans="5:9" x14ac:dyDescent="0.25">
      <c r="E471" s="158"/>
      <c r="F471" s="158"/>
      <c r="G471" s="158"/>
      <c r="H471" s="158"/>
      <c r="I471" s="158"/>
    </row>
    <row r="472" spans="5:9" x14ac:dyDescent="0.25">
      <c r="E472" s="158"/>
      <c r="F472" s="158"/>
      <c r="G472" s="158"/>
      <c r="H472" s="158"/>
      <c r="I472" s="158"/>
    </row>
    <row r="473" spans="5:9" x14ac:dyDescent="0.25">
      <c r="E473" s="158"/>
      <c r="F473" s="158"/>
      <c r="G473" s="158"/>
      <c r="H473" s="158"/>
      <c r="I473" s="158"/>
    </row>
    <row r="474" spans="5:9" x14ac:dyDescent="0.25">
      <c r="E474" s="158"/>
      <c r="F474" s="158"/>
      <c r="G474" s="158"/>
      <c r="H474" s="158"/>
      <c r="I474" s="158"/>
    </row>
    <row r="475" spans="5:9" x14ac:dyDescent="0.25">
      <c r="E475" s="158"/>
      <c r="F475" s="158"/>
      <c r="G475" s="158"/>
      <c r="H475" s="158"/>
      <c r="I475" s="158"/>
    </row>
    <row r="476" spans="5:9" x14ac:dyDescent="0.25">
      <c r="E476" s="158"/>
      <c r="F476" s="158"/>
      <c r="G476" s="158"/>
      <c r="H476" s="158"/>
      <c r="I476" s="158"/>
    </row>
    <row r="477" spans="5:9" x14ac:dyDescent="0.25">
      <c r="E477" s="158"/>
      <c r="F477" s="158"/>
      <c r="G477" s="158"/>
      <c r="H477" s="158"/>
      <c r="I477" s="158"/>
    </row>
    <row r="478" spans="5:9" x14ac:dyDescent="0.25">
      <c r="E478" s="158"/>
      <c r="F478" s="158"/>
      <c r="G478" s="158"/>
      <c r="H478" s="158"/>
      <c r="I478" s="158"/>
    </row>
    <row r="479" spans="5:9" x14ac:dyDescent="0.25">
      <c r="E479" s="158"/>
      <c r="F479" s="158"/>
      <c r="G479" s="158"/>
      <c r="H479" s="158"/>
      <c r="I479" s="158"/>
    </row>
    <row r="480" spans="5:9" x14ac:dyDescent="0.25">
      <c r="E480" s="158"/>
      <c r="F480" s="158"/>
      <c r="G480" s="158"/>
      <c r="H480" s="158"/>
      <c r="I480" s="158"/>
    </row>
    <row r="481" spans="5:9" x14ac:dyDescent="0.25">
      <c r="E481" s="158"/>
      <c r="F481" s="158"/>
      <c r="G481" s="158"/>
      <c r="H481" s="158"/>
      <c r="I481" s="158"/>
    </row>
    <row r="482" spans="5:9" x14ac:dyDescent="0.25">
      <c r="E482" s="158"/>
      <c r="F482" s="158"/>
      <c r="G482" s="158"/>
      <c r="H482" s="158"/>
      <c r="I482" s="158"/>
    </row>
    <row r="483" spans="5:9" x14ac:dyDescent="0.25">
      <c r="E483" s="158"/>
      <c r="F483" s="158"/>
      <c r="G483" s="158"/>
      <c r="H483" s="158"/>
      <c r="I483" s="158"/>
    </row>
    <row r="484" spans="5:9" x14ac:dyDescent="0.25">
      <c r="E484" s="158"/>
      <c r="F484" s="158"/>
      <c r="G484" s="158"/>
      <c r="H484" s="158"/>
      <c r="I484" s="158"/>
    </row>
    <row r="485" spans="5:9" x14ac:dyDescent="0.25">
      <c r="E485" s="158"/>
      <c r="F485" s="158"/>
      <c r="G485" s="158"/>
      <c r="H485" s="158"/>
      <c r="I485" s="158"/>
    </row>
    <row r="486" spans="5:9" x14ac:dyDescent="0.25">
      <c r="E486" s="158"/>
      <c r="F486" s="158"/>
      <c r="G486" s="158"/>
      <c r="H486" s="158"/>
      <c r="I486" s="158"/>
    </row>
    <row r="487" spans="5:9" x14ac:dyDescent="0.25">
      <c r="E487" s="158"/>
      <c r="F487" s="158"/>
      <c r="G487" s="158"/>
      <c r="H487" s="158"/>
      <c r="I487" s="158"/>
    </row>
    <row r="488" spans="5:9" x14ac:dyDescent="0.25">
      <c r="E488" s="158"/>
      <c r="F488" s="158"/>
      <c r="G488" s="158"/>
      <c r="H488" s="158"/>
      <c r="I488" s="158"/>
    </row>
    <row r="489" spans="5:9" x14ac:dyDescent="0.25">
      <c r="E489" s="158"/>
      <c r="F489" s="158"/>
      <c r="G489" s="158"/>
      <c r="H489" s="158"/>
      <c r="I489" s="158"/>
    </row>
    <row r="490" spans="5:9" x14ac:dyDescent="0.25">
      <c r="E490" s="158"/>
      <c r="F490" s="158"/>
      <c r="G490" s="158"/>
      <c r="H490" s="158"/>
      <c r="I490" s="158"/>
    </row>
    <row r="491" spans="5:9" x14ac:dyDescent="0.25">
      <c r="E491" s="158"/>
      <c r="F491" s="158"/>
      <c r="G491" s="158"/>
      <c r="H491" s="158"/>
      <c r="I491" s="158"/>
    </row>
    <row r="492" spans="5:9" x14ac:dyDescent="0.25">
      <c r="E492" s="158"/>
      <c r="F492" s="158"/>
      <c r="G492" s="158"/>
      <c r="H492" s="158"/>
      <c r="I492" s="158"/>
    </row>
    <row r="493" spans="5:9" x14ac:dyDescent="0.25">
      <c r="E493" s="158"/>
      <c r="F493" s="158"/>
      <c r="G493" s="158"/>
      <c r="H493" s="158"/>
      <c r="I493" s="158"/>
    </row>
    <row r="494" spans="5:9" x14ac:dyDescent="0.25">
      <c r="E494" s="158"/>
      <c r="F494" s="158"/>
      <c r="G494" s="158"/>
      <c r="H494" s="158"/>
      <c r="I494" s="158"/>
    </row>
    <row r="495" spans="5:9" x14ac:dyDescent="0.25">
      <c r="E495" s="158"/>
      <c r="F495" s="158"/>
      <c r="G495" s="158"/>
      <c r="H495" s="158"/>
      <c r="I495" s="158"/>
    </row>
    <row r="496" spans="5:9" x14ac:dyDescent="0.25">
      <c r="E496" s="158"/>
      <c r="F496" s="158"/>
      <c r="G496" s="158"/>
      <c r="H496" s="158"/>
      <c r="I496" s="158"/>
    </row>
    <row r="497" spans="5:9" x14ac:dyDescent="0.25">
      <c r="E497" s="158"/>
      <c r="F497" s="158"/>
      <c r="G497" s="158"/>
      <c r="H497" s="158"/>
      <c r="I497" s="158"/>
    </row>
    <row r="498" spans="5:9" x14ac:dyDescent="0.25">
      <c r="E498" s="158"/>
      <c r="F498" s="158"/>
      <c r="G498" s="158"/>
      <c r="H498" s="158"/>
      <c r="I498" s="158"/>
    </row>
    <row r="499" spans="5:9" x14ac:dyDescent="0.25">
      <c r="E499" s="158"/>
      <c r="F499" s="158"/>
      <c r="G499" s="158"/>
      <c r="H499" s="158"/>
      <c r="I499" s="158"/>
    </row>
    <row r="500" spans="5:9" x14ac:dyDescent="0.25">
      <c r="E500" s="158"/>
      <c r="F500" s="158"/>
      <c r="G500" s="158"/>
      <c r="H500" s="158"/>
      <c r="I500" s="158"/>
    </row>
    <row r="501" spans="5:9" x14ac:dyDescent="0.25">
      <c r="E501" s="158"/>
      <c r="F501" s="158"/>
      <c r="G501" s="158"/>
      <c r="H501" s="158"/>
      <c r="I501" s="158"/>
    </row>
    <row r="502" spans="5:9" x14ac:dyDescent="0.25">
      <c r="E502" s="158"/>
      <c r="F502" s="158"/>
      <c r="G502" s="158"/>
      <c r="H502" s="158"/>
      <c r="I502" s="158"/>
    </row>
    <row r="503" spans="5:9" x14ac:dyDescent="0.25">
      <c r="E503" s="158"/>
      <c r="F503" s="158"/>
      <c r="G503" s="158"/>
      <c r="H503" s="158"/>
      <c r="I503" s="158"/>
    </row>
    <row r="504" spans="5:9" x14ac:dyDescent="0.25">
      <c r="E504" s="158"/>
      <c r="F504" s="158"/>
      <c r="G504" s="158"/>
      <c r="H504" s="158"/>
      <c r="I504" s="158"/>
    </row>
    <row r="505" spans="5:9" x14ac:dyDescent="0.25">
      <c r="E505" s="158"/>
      <c r="F505" s="158"/>
      <c r="G505" s="158"/>
      <c r="H505" s="158"/>
      <c r="I505" s="158"/>
    </row>
    <row r="506" spans="5:9" x14ac:dyDescent="0.25">
      <c r="E506" s="158"/>
      <c r="F506" s="158"/>
      <c r="G506" s="158"/>
      <c r="H506" s="158"/>
      <c r="I506" s="158"/>
    </row>
    <row r="507" spans="5:9" x14ac:dyDescent="0.25">
      <c r="E507" s="158"/>
      <c r="F507" s="158"/>
      <c r="G507" s="158"/>
      <c r="H507" s="158"/>
      <c r="I507" s="158"/>
    </row>
    <row r="508" spans="5:9" x14ac:dyDescent="0.25">
      <c r="E508" s="158"/>
      <c r="F508" s="158"/>
      <c r="G508" s="158"/>
      <c r="H508" s="158"/>
      <c r="I508" s="158"/>
    </row>
    <row r="509" spans="5:9" x14ac:dyDescent="0.25">
      <c r="E509" s="158"/>
      <c r="F509" s="158"/>
      <c r="G509" s="158"/>
      <c r="H509" s="158"/>
      <c r="I509" s="158"/>
    </row>
    <row r="510" spans="5:9" x14ac:dyDescent="0.25">
      <c r="E510" s="158"/>
      <c r="F510" s="158"/>
      <c r="G510" s="158"/>
      <c r="H510" s="158"/>
      <c r="I510" s="158"/>
    </row>
    <row r="511" spans="5:9" x14ac:dyDescent="0.25">
      <c r="E511" s="158"/>
      <c r="F511" s="158"/>
      <c r="G511" s="158"/>
      <c r="H511" s="158"/>
      <c r="I511" s="158"/>
    </row>
    <row r="512" spans="5:9" x14ac:dyDescent="0.25">
      <c r="E512" s="158"/>
      <c r="F512" s="158"/>
      <c r="G512" s="158"/>
      <c r="H512" s="158"/>
      <c r="I512" s="158"/>
    </row>
    <row r="513" spans="5:9" x14ac:dyDescent="0.25">
      <c r="E513" s="158"/>
      <c r="F513" s="158"/>
      <c r="G513" s="158"/>
      <c r="H513" s="158"/>
      <c r="I513" s="158"/>
    </row>
    <row r="514" spans="5:9" x14ac:dyDescent="0.25">
      <c r="E514" s="158"/>
      <c r="F514" s="158"/>
      <c r="G514" s="158"/>
      <c r="H514" s="158"/>
      <c r="I514" s="158"/>
    </row>
    <row r="515" spans="5:9" x14ac:dyDescent="0.25">
      <c r="E515" s="158"/>
      <c r="F515" s="158"/>
      <c r="G515" s="158"/>
      <c r="H515" s="158"/>
      <c r="I515" s="158"/>
    </row>
    <row r="516" spans="5:9" x14ac:dyDescent="0.25">
      <c r="E516" s="158"/>
      <c r="F516" s="158"/>
      <c r="G516" s="158"/>
      <c r="H516" s="158"/>
      <c r="I516" s="158"/>
    </row>
    <row r="517" spans="5:9" x14ac:dyDescent="0.25">
      <c r="E517" s="158"/>
      <c r="F517" s="158"/>
      <c r="G517" s="158"/>
      <c r="H517" s="158"/>
      <c r="I517" s="158"/>
    </row>
    <row r="518" spans="5:9" x14ac:dyDescent="0.25">
      <c r="E518" s="158"/>
      <c r="F518" s="158"/>
      <c r="G518" s="158"/>
      <c r="H518" s="158"/>
      <c r="I518" s="158"/>
    </row>
    <row r="519" spans="5:9" x14ac:dyDescent="0.25">
      <c r="E519" s="158"/>
      <c r="F519" s="158"/>
      <c r="G519" s="158"/>
      <c r="H519" s="158"/>
      <c r="I519" s="158"/>
    </row>
    <row r="520" spans="5:9" x14ac:dyDescent="0.25">
      <c r="E520" s="158"/>
      <c r="F520" s="158"/>
      <c r="G520" s="158"/>
      <c r="H520" s="158"/>
      <c r="I520" s="158"/>
    </row>
    <row r="521" spans="5:9" x14ac:dyDescent="0.25">
      <c r="E521" s="158"/>
      <c r="F521" s="158"/>
      <c r="G521" s="158"/>
      <c r="H521" s="158"/>
      <c r="I521" s="158"/>
    </row>
    <row r="522" spans="5:9" x14ac:dyDescent="0.25">
      <c r="E522" s="158"/>
      <c r="F522" s="158"/>
      <c r="G522" s="158"/>
      <c r="H522" s="158"/>
      <c r="I522" s="158"/>
    </row>
    <row r="523" spans="5:9" x14ac:dyDescent="0.25">
      <c r="E523" s="158"/>
      <c r="F523" s="158"/>
      <c r="G523" s="158"/>
      <c r="H523" s="158"/>
      <c r="I523" s="158"/>
    </row>
    <row r="524" spans="5:9" x14ac:dyDescent="0.25">
      <c r="E524" s="158"/>
      <c r="F524" s="158"/>
      <c r="G524" s="158"/>
      <c r="H524" s="158"/>
      <c r="I524" s="158"/>
    </row>
    <row r="525" spans="5:9" x14ac:dyDescent="0.25">
      <c r="E525" s="158"/>
      <c r="F525" s="158"/>
      <c r="G525" s="158"/>
      <c r="H525" s="158"/>
      <c r="I525" s="158"/>
    </row>
    <row r="526" spans="5:9" x14ac:dyDescent="0.25">
      <c r="E526" s="158"/>
      <c r="F526" s="158"/>
      <c r="G526" s="158"/>
      <c r="H526" s="158"/>
      <c r="I526" s="158"/>
    </row>
    <row r="527" spans="5:9" x14ac:dyDescent="0.25">
      <c r="E527" s="158"/>
      <c r="F527" s="158"/>
      <c r="G527" s="158"/>
      <c r="H527" s="158"/>
      <c r="I527" s="158"/>
    </row>
    <row r="528" spans="5:9" x14ac:dyDescent="0.25">
      <c r="E528" s="158"/>
      <c r="F528" s="158"/>
      <c r="G528" s="158"/>
      <c r="H528" s="158"/>
      <c r="I528" s="158"/>
    </row>
    <row r="529" spans="5:9" x14ac:dyDescent="0.25">
      <c r="E529" s="158"/>
      <c r="F529" s="158"/>
      <c r="G529" s="158"/>
      <c r="H529" s="158"/>
      <c r="I529" s="158"/>
    </row>
    <row r="530" spans="5:9" x14ac:dyDescent="0.25">
      <c r="E530" s="158"/>
      <c r="F530" s="158"/>
      <c r="G530" s="158"/>
      <c r="H530" s="158"/>
      <c r="I530" s="158"/>
    </row>
    <row r="531" spans="5:9" x14ac:dyDescent="0.25">
      <c r="E531" s="158"/>
      <c r="F531" s="158"/>
      <c r="G531" s="158"/>
      <c r="H531" s="158"/>
      <c r="I531" s="158"/>
    </row>
    <row r="532" spans="5:9" x14ac:dyDescent="0.25">
      <c r="E532" s="158"/>
      <c r="F532" s="158"/>
      <c r="G532" s="158"/>
      <c r="H532" s="158"/>
      <c r="I532" s="158"/>
    </row>
    <row r="533" spans="5:9" x14ac:dyDescent="0.25">
      <c r="E533" s="158"/>
      <c r="F533" s="158"/>
      <c r="G533" s="158"/>
      <c r="H533" s="158"/>
      <c r="I533" s="158"/>
    </row>
    <row r="534" spans="5:9" x14ac:dyDescent="0.25">
      <c r="E534" s="158"/>
      <c r="F534" s="158"/>
      <c r="G534" s="158"/>
      <c r="H534" s="158"/>
      <c r="I534" s="158"/>
    </row>
    <row r="535" spans="5:9" x14ac:dyDescent="0.25">
      <c r="E535" s="158"/>
      <c r="F535" s="158"/>
      <c r="G535" s="158"/>
      <c r="H535" s="158"/>
      <c r="I535" s="158"/>
    </row>
    <row r="536" spans="5:9" x14ac:dyDescent="0.25">
      <c r="E536" s="158"/>
      <c r="F536" s="158"/>
      <c r="G536" s="158"/>
      <c r="H536" s="158"/>
      <c r="I536" s="158"/>
    </row>
    <row r="537" spans="5:9" x14ac:dyDescent="0.25">
      <c r="E537" s="158"/>
      <c r="F537" s="158"/>
      <c r="G537" s="158"/>
      <c r="H537" s="158"/>
      <c r="I537" s="158"/>
    </row>
    <row r="538" spans="5:9" x14ac:dyDescent="0.25">
      <c r="E538" s="158"/>
      <c r="F538" s="158"/>
      <c r="G538" s="158"/>
      <c r="H538" s="158"/>
      <c r="I538" s="158"/>
    </row>
    <row r="539" spans="5:9" x14ac:dyDescent="0.25">
      <c r="E539" s="158"/>
      <c r="F539" s="158"/>
      <c r="G539" s="158"/>
      <c r="H539" s="158"/>
      <c r="I539" s="158"/>
    </row>
    <row r="540" spans="5:9" x14ac:dyDescent="0.25">
      <c r="E540" s="158"/>
      <c r="F540" s="158"/>
      <c r="G540" s="158"/>
      <c r="H540" s="158"/>
      <c r="I540" s="158"/>
    </row>
    <row r="541" spans="5:9" x14ac:dyDescent="0.25">
      <c r="E541" s="158"/>
      <c r="F541" s="158"/>
      <c r="G541" s="158"/>
      <c r="H541" s="158"/>
      <c r="I541" s="158"/>
    </row>
    <row r="542" spans="5:9" x14ac:dyDescent="0.25">
      <c r="E542" s="158"/>
      <c r="F542" s="158"/>
      <c r="G542" s="158"/>
      <c r="H542" s="158"/>
      <c r="I542" s="158"/>
    </row>
    <row r="543" spans="5:9" x14ac:dyDescent="0.25">
      <c r="E543" s="158"/>
      <c r="F543" s="158"/>
      <c r="G543" s="158"/>
      <c r="H543" s="158"/>
      <c r="I543" s="158"/>
    </row>
    <row r="544" spans="5:9" x14ac:dyDescent="0.25">
      <c r="E544" s="158"/>
      <c r="F544" s="158"/>
      <c r="G544" s="158"/>
      <c r="H544" s="158"/>
      <c r="I544" s="158"/>
    </row>
    <row r="545" spans="5:9" x14ac:dyDescent="0.25">
      <c r="E545" s="158"/>
      <c r="F545" s="158"/>
      <c r="G545" s="158"/>
      <c r="H545" s="158"/>
      <c r="I545" s="158"/>
    </row>
    <row r="546" spans="5:9" x14ac:dyDescent="0.25">
      <c r="E546" s="158"/>
      <c r="F546" s="158"/>
      <c r="G546" s="158"/>
      <c r="H546" s="158"/>
      <c r="I546" s="158"/>
    </row>
    <row r="547" spans="5:9" x14ac:dyDescent="0.25">
      <c r="E547" s="158"/>
      <c r="F547" s="158"/>
      <c r="G547" s="158"/>
      <c r="H547" s="158"/>
      <c r="I547" s="158"/>
    </row>
    <row r="548" spans="5:9" x14ac:dyDescent="0.25">
      <c r="E548" s="158"/>
      <c r="F548" s="158"/>
      <c r="G548" s="158"/>
      <c r="H548" s="158"/>
      <c r="I548" s="158"/>
    </row>
    <row r="549" spans="5:9" x14ac:dyDescent="0.25">
      <c r="E549" s="158"/>
      <c r="F549" s="158"/>
      <c r="G549" s="158"/>
      <c r="H549" s="158"/>
      <c r="I549" s="158"/>
    </row>
    <row r="550" spans="5:9" x14ac:dyDescent="0.25">
      <c r="E550" s="158"/>
      <c r="F550" s="158"/>
      <c r="G550" s="158"/>
      <c r="H550" s="158"/>
      <c r="I550" s="158"/>
    </row>
    <row r="551" spans="5:9" x14ac:dyDescent="0.25">
      <c r="E551" s="158"/>
      <c r="F551" s="158"/>
      <c r="G551" s="158"/>
      <c r="H551" s="158"/>
      <c r="I551" s="158"/>
    </row>
    <row r="552" spans="5:9" x14ac:dyDescent="0.25">
      <c r="E552" s="158"/>
      <c r="F552" s="158"/>
      <c r="G552" s="158"/>
      <c r="H552" s="158"/>
      <c r="I552" s="158"/>
    </row>
    <row r="553" spans="5:9" x14ac:dyDescent="0.25">
      <c r="E553" s="158"/>
      <c r="F553" s="158"/>
      <c r="G553" s="158"/>
      <c r="H553" s="158"/>
      <c r="I553" s="158"/>
    </row>
    <row r="554" spans="5:9" x14ac:dyDescent="0.25">
      <c r="E554" s="158"/>
      <c r="F554" s="158"/>
      <c r="G554" s="158"/>
      <c r="H554" s="158"/>
      <c r="I554" s="158"/>
    </row>
    <row r="555" spans="5:9" x14ac:dyDescent="0.25">
      <c r="E555" s="158"/>
      <c r="F555" s="158"/>
      <c r="G555" s="158"/>
      <c r="H555" s="158"/>
      <c r="I555" s="158"/>
    </row>
    <row r="556" spans="5:9" x14ac:dyDescent="0.25">
      <c r="E556" s="158"/>
      <c r="F556" s="158"/>
      <c r="G556" s="158"/>
      <c r="H556" s="158"/>
      <c r="I556" s="158"/>
    </row>
    <row r="557" spans="5:9" x14ac:dyDescent="0.25">
      <c r="E557" s="158"/>
      <c r="F557" s="158"/>
      <c r="G557" s="158"/>
      <c r="H557" s="158"/>
      <c r="I557" s="158"/>
    </row>
    <row r="558" spans="5:9" x14ac:dyDescent="0.25">
      <c r="E558" s="158"/>
      <c r="F558" s="158"/>
      <c r="G558" s="158"/>
      <c r="H558" s="158"/>
      <c r="I558" s="158"/>
    </row>
    <row r="559" spans="5:9" x14ac:dyDescent="0.25">
      <c r="E559" s="158"/>
      <c r="F559" s="158"/>
      <c r="G559" s="158"/>
      <c r="H559" s="158"/>
      <c r="I559" s="158"/>
    </row>
    <row r="560" spans="5:9" x14ac:dyDescent="0.25">
      <c r="E560" s="158"/>
      <c r="F560" s="158"/>
      <c r="G560" s="158"/>
      <c r="H560" s="158"/>
      <c r="I560" s="158"/>
    </row>
    <row r="561" spans="5:9" x14ac:dyDescent="0.25">
      <c r="E561" s="158"/>
      <c r="F561" s="158"/>
      <c r="G561" s="158"/>
      <c r="H561" s="158"/>
      <c r="I561" s="158"/>
    </row>
    <row r="562" spans="5:9" x14ac:dyDescent="0.25">
      <c r="E562" s="158"/>
      <c r="F562" s="158"/>
      <c r="G562" s="158"/>
      <c r="H562" s="158"/>
      <c r="I562" s="158"/>
    </row>
    <row r="563" spans="5:9" x14ac:dyDescent="0.25">
      <c r="E563" s="158"/>
      <c r="F563" s="158"/>
      <c r="G563" s="158"/>
      <c r="H563" s="158"/>
      <c r="I563" s="158"/>
    </row>
    <row r="564" spans="5:9" x14ac:dyDescent="0.25">
      <c r="E564" s="158"/>
      <c r="F564" s="158"/>
      <c r="G564" s="158"/>
      <c r="H564" s="158"/>
      <c r="I564" s="158"/>
    </row>
    <row r="565" spans="5:9" x14ac:dyDescent="0.25">
      <c r="E565" s="158"/>
      <c r="F565" s="158"/>
      <c r="G565" s="158"/>
      <c r="H565" s="158"/>
      <c r="I565" s="158"/>
    </row>
    <row r="566" spans="5:9" x14ac:dyDescent="0.25">
      <c r="E566" s="158"/>
      <c r="F566" s="158"/>
      <c r="G566" s="158"/>
      <c r="H566" s="158"/>
      <c r="I566" s="158"/>
    </row>
    <row r="567" spans="5:9" x14ac:dyDescent="0.25">
      <c r="E567" s="158"/>
      <c r="F567" s="158"/>
      <c r="G567" s="158"/>
      <c r="H567" s="158"/>
      <c r="I567" s="158"/>
    </row>
    <row r="568" spans="5:9" x14ac:dyDescent="0.25">
      <c r="E568" s="158"/>
      <c r="F568" s="158"/>
      <c r="G568" s="158"/>
      <c r="H568" s="158"/>
      <c r="I568" s="158"/>
    </row>
    <row r="569" spans="5:9" x14ac:dyDescent="0.25">
      <c r="E569" s="158"/>
      <c r="F569" s="158"/>
      <c r="G569" s="158"/>
      <c r="H569" s="158"/>
      <c r="I569" s="158"/>
    </row>
    <row r="570" spans="5:9" x14ac:dyDescent="0.25">
      <c r="E570" s="158"/>
      <c r="F570" s="158"/>
      <c r="G570" s="158"/>
      <c r="H570" s="158"/>
      <c r="I570" s="158"/>
    </row>
    <row r="571" spans="5:9" x14ac:dyDescent="0.25">
      <c r="E571" s="158"/>
      <c r="F571" s="158"/>
      <c r="G571" s="158"/>
      <c r="H571" s="158"/>
      <c r="I571" s="158"/>
    </row>
    <row r="572" spans="5:9" x14ac:dyDescent="0.25">
      <c r="E572" s="158"/>
      <c r="F572" s="158"/>
      <c r="G572" s="158"/>
      <c r="H572" s="158"/>
      <c r="I572" s="158"/>
    </row>
    <row r="573" spans="5:9" x14ac:dyDescent="0.25">
      <c r="E573" s="158"/>
      <c r="F573" s="158"/>
      <c r="G573" s="158"/>
      <c r="H573" s="158"/>
      <c r="I573" s="158"/>
    </row>
    <row r="574" spans="5:9" x14ac:dyDescent="0.25">
      <c r="E574" s="158"/>
      <c r="F574" s="158"/>
      <c r="G574" s="158"/>
      <c r="H574" s="158"/>
      <c r="I574" s="158"/>
    </row>
    <row r="575" spans="5:9" x14ac:dyDescent="0.25">
      <c r="E575" s="158"/>
      <c r="F575" s="158"/>
      <c r="G575" s="158"/>
      <c r="H575" s="158"/>
      <c r="I575" s="158"/>
    </row>
    <row r="576" spans="5:9" x14ac:dyDescent="0.25">
      <c r="E576" s="158"/>
      <c r="F576" s="158"/>
      <c r="G576" s="158"/>
      <c r="H576" s="158"/>
      <c r="I576" s="158"/>
    </row>
    <row r="577" spans="5:9" x14ac:dyDescent="0.25">
      <c r="E577" s="158"/>
      <c r="F577" s="158"/>
      <c r="G577" s="158"/>
      <c r="H577" s="158"/>
      <c r="I577" s="158"/>
    </row>
    <row r="578" spans="5:9" x14ac:dyDescent="0.25">
      <c r="E578" s="158"/>
      <c r="F578" s="158"/>
      <c r="G578" s="158"/>
      <c r="H578" s="158"/>
      <c r="I578" s="158"/>
    </row>
    <row r="579" spans="5:9" x14ac:dyDescent="0.25">
      <c r="E579" s="158"/>
      <c r="F579" s="158"/>
      <c r="G579" s="158"/>
      <c r="H579" s="158"/>
      <c r="I579" s="158"/>
    </row>
    <row r="580" spans="5:9" x14ac:dyDescent="0.25">
      <c r="E580" s="158"/>
      <c r="F580" s="158"/>
      <c r="G580" s="158"/>
      <c r="H580" s="158"/>
      <c r="I580" s="158"/>
    </row>
    <row r="581" spans="5:9" x14ac:dyDescent="0.25">
      <c r="E581" s="158"/>
      <c r="F581" s="158"/>
      <c r="G581" s="158"/>
      <c r="H581" s="158"/>
      <c r="I581" s="158"/>
    </row>
    <row r="582" spans="5:9" x14ac:dyDescent="0.25">
      <c r="E582" s="158"/>
      <c r="F582" s="158"/>
      <c r="G582" s="158"/>
      <c r="H582" s="158"/>
      <c r="I582" s="158"/>
    </row>
    <row r="583" spans="5:9" x14ac:dyDescent="0.25">
      <c r="E583" s="158"/>
      <c r="F583" s="158"/>
      <c r="G583" s="158"/>
      <c r="H583" s="158"/>
      <c r="I583" s="158"/>
    </row>
    <row r="584" spans="5:9" x14ac:dyDescent="0.25">
      <c r="E584" s="158"/>
      <c r="F584" s="158"/>
      <c r="G584" s="158"/>
      <c r="H584" s="158"/>
      <c r="I584" s="158"/>
    </row>
    <row r="585" spans="5:9" x14ac:dyDescent="0.25">
      <c r="E585" s="158"/>
      <c r="F585" s="158"/>
      <c r="G585" s="158"/>
      <c r="H585" s="158"/>
      <c r="I585" s="158"/>
    </row>
    <row r="586" spans="5:9" x14ac:dyDescent="0.25">
      <c r="E586" s="158"/>
      <c r="F586" s="158"/>
      <c r="G586" s="158"/>
      <c r="H586" s="158"/>
      <c r="I586" s="158"/>
    </row>
    <row r="587" spans="5:9" x14ac:dyDescent="0.25">
      <c r="E587" s="158"/>
      <c r="F587" s="158"/>
      <c r="G587" s="158"/>
      <c r="H587" s="158"/>
      <c r="I587" s="158"/>
    </row>
    <row r="588" spans="5:9" x14ac:dyDescent="0.25">
      <c r="E588" s="158"/>
      <c r="F588" s="158"/>
      <c r="G588" s="158"/>
      <c r="H588" s="158"/>
      <c r="I588" s="158"/>
    </row>
    <row r="589" spans="5:9" x14ac:dyDescent="0.25">
      <c r="E589" s="158"/>
      <c r="F589" s="158"/>
      <c r="G589" s="158"/>
      <c r="H589" s="158"/>
      <c r="I589" s="158"/>
    </row>
    <row r="590" spans="5:9" x14ac:dyDescent="0.25">
      <c r="E590" s="158"/>
      <c r="F590" s="158"/>
      <c r="G590" s="158"/>
      <c r="H590" s="158"/>
      <c r="I590" s="158"/>
    </row>
    <row r="591" spans="5:9" x14ac:dyDescent="0.25">
      <c r="E591" s="158"/>
      <c r="F591" s="158"/>
      <c r="G591" s="158"/>
      <c r="H591" s="158"/>
      <c r="I591" s="158"/>
    </row>
    <row r="592" spans="5:9" x14ac:dyDescent="0.25">
      <c r="E592" s="158"/>
      <c r="F592" s="158"/>
      <c r="G592" s="158"/>
      <c r="H592" s="158"/>
      <c r="I592" s="158"/>
    </row>
    <row r="593" spans="5:9" x14ac:dyDescent="0.25">
      <c r="E593" s="158"/>
      <c r="F593" s="158"/>
      <c r="G593" s="158"/>
      <c r="H593" s="158"/>
      <c r="I593" s="158"/>
    </row>
    <row r="594" spans="5:9" x14ac:dyDescent="0.25">
      <c r="E594" s="158"/>
      <c r="F594" s="158"/>
      <c r="G594" s="158"/>
      <c r="H594" s="158"/>
      <c r="I594" s="158"/>
    </row>
    <row r="595" spans="5:9" x14ac:dyDescent="0.25">
      <c r="E595" s="158"/>
      <c r="F595" s="158"/>
      <c r="G595" s="158"/>
      <c r="H595" s="158"/>
      <c r="I595" s="158"/>
    </row>
    <row r="596" spans="5:9" x14ac:dyDescent="0.25">
      <c r="E596" s="158"/>
      <c r="F596" s="158"/>
      <c r="G596" s="158"/>
      <c r="H596" s="158"/>
      <c r="I596" s="158"/>
    </row>
    <row r="597" spans="5:9" x14ac:dyDescent="0.25">
      <c r="E597" s="158"/>
      <c r="F597" s="158"/>
      <c r="G597" s="158"/>
      <c r="H597" s="158"/>
      <c r="I597" s="158"/>
    </row>
    <row r="598" spans="5:9" x14ac:dyDescent="0.25">
      <c r="E598" s="158"/>
      <c r="F598" s="158"/>
      <c r="G598" s="158"/>
      <c r="H598" s="158"/>
      <c r="I598" s="158"/>
    </row>
    <row r="599" spans="5:9" x14ac:dyDescent="0.25">
      <c r="E599" s="158"/>
      <c r="F599" s="158"/>
      <c r="G599" s="158"/>
      <c r="H599" s="158"/>
      <c r="I599" s="158"/>
    </row>
    <row r="600" spans="5:9" x14ac:dyDescent="0.25">
      <c r="E600" s="158"/>
      <c r="F600" s="158"/>
      <c r="G600" s="158"/>
      <c r="H600" s="158"/>
      <c r="I600" s="158"/>
    </row>
    <row r="601" spans="5:9" x14ac:dyDescent="0.25">
      <c r="E601" s="158"/>
      <c r="F601" s="158"/>
      <c r="G601" s="158"/>
      <c r="H601" s="158"/>
      <c r="I601" s="158"/>
    </row>
    <row r="602" spans="5:9" x14ac:dyDescent="0.25">
      <c r="E602" s="158"/>
      <c r="F602" s="158"/>
      <c r="G602" s="158"/>
      <c r="H602" s="158"/>
      <c r="I602" s="158"/>
    </row>
    <row r="603" spans="5:9" x14ac:dyDescent="0.25">
      <c r="E603" s="158"/>
      <c r="F603" s="158"/>
      <c r="G603" s="158"/>
      <c r="H603" s="158"/>
      <c r="I603" s="158"/>
    </row>
    <row r="604" spans="5:9" x14ac:dyDescent="0.25">
      <c r="E604" s="158"/>
      <c r="F604" s="158"/>
      <c r="G604" s="158"/>
      <c r="H604" s="158"/>
      <c r="I604" s="158"/>
    </row>
    <row r="605" spans="5:9" x14ac:dyDescent="0.25">
      <c r="E605" s="158"/>
      <c r="F605" s="158"/>
      <c r="G605" s="158"/>
      <c r="H605" s="158"/>
      <c r="I605" s="158"/>
    </row>
    <row r="606" spans="5:9" x14ac:dyDescent="0.25">
      <c r="E606" s="158"/>
      <c r="F606" s="158"/>
      <c r="G606" s="158"/>
      <c r="H606" s="158"/>
      <c r="I606" s="158"/>
    </row>
    <row r="607" spans="5:9" x14ac:dyDescent="0.25">
      <c r="E607" s="158"/>
      <c r="F607" s="158"/>
      <c r="G607" s="158"/>
      <c r="H607" s="158"/>
      <c r="I607" s="158"/>
    </row>
    <row r="608" spans="5:9" x14ac:dyDescent="0.25">
      <c r="E608" s="158"/>
      <c r="F608" s="158"/>
      <c r="G608" s="158"/>
      <c r="H608" s="158"/>
      <c r="I608" s="158"/>
    </row>
    <row r="609" spans="5:9" x14ac:dyDescent="0.25">
      <c r="E609" s="158"/>
      <c r="F609" s="158"/>
      <c r="G609" s="158"/>
      <c r="H609" s="158"/>
      <c r="I609" s="158"/>
    </row>
    <row r="610" spans="5:9" x14ac:dyDescent="0.25">
      <c r="E610" s="158"/>
      <c r="F610" s="158"/>
      <c r="G610" s="158"/>
      <c r="H610" s="158"/>
      <c r="I610" s="158"/>
    </row>
    <row r="611" spans="5:9" x14ac:dyDescent="0.25">
      <c r="E611" s="158"/>
      <c r="F611" s="158"/>
      <c r="G611" s="158"/>
      <c r="H611" s="158"/>
      <c r="I611" s="158"/>
    </row>
    <row r="612" spans="5:9" x14ac:dyDescent="0.25">
      <c r="E612" s="158"/>
      <c r="F612" s="158"/>
      <c r="G612" s="158"/>
      <c r="H612" s="158"/>
      <c r="I612" s="158"/>
    </row>
    <row r="613" spans="5:9" x14ac:dyDescent="0.25">
      <c r="E613" s="158"/>
      <c r="F613" s="158"/>
      <c r="G613" s="158"/>
      <c r="H613" s="158"/>
      <c r="I613" s="158"/>
    </row>
    <row r="614" spans="5:9" x14ac:dyDescent="0.25">
      <c r="E614" s="158"/>
      <c r="F614" s="158"/>
      <c r="G614" s="158"/>
      <c r="H614" s="158"/>
      <c r="I614" s="158"/>
    </row>
    <row r="615" spans="5:9" x14ac:dyDescent="0.25">
      <c r="E615" s="158"/>
      <c r="F615" s="158"/>
      <c r="G615" s="158"/>
      <c r="H615" s="158"/>
      <c r="I615" s="158"/>
    </row>
    <row r="616" spans="5:9" x14ac:dyDescent="0.25">
      <c r="E616" s="158"/>
      <c r="F616" s="158"/>
      <c r="G616" s="158"/>
      <c r="H616" s="158"/>
      <c r="I616" s="158"/>
    </row>
    <row r="617" spans="5:9" x14ac:dyDescent="0.25">
      <c r="E617" s="158"/>
      <c r="F617" s="158"/>
      <c r="G617" s="158"/>
      <c r="H617" s="158"/>
      <c r="I617" s="158"/>
    </row>
    <row r="618" spans="5:9" x14ac:dyDescent="0.25">
      <c r="E618" s="158"/>
      <c r="F618" s="158"/>
      <c r="G618" s="158"/>
      <c r="H618" s="158"/>
      <c r="I618" s="158"/>
    </row>
    <row r="619" spans="5:9" x14ac:dyDescent="0.25">
      <c r="E619" s="158"/>
      <c r="F619" s="158"/>
      <c r="G619" s="158"/>
      <c r="H619" s="158"/>
      <c r="I619" s="158"/>
    </row>
    <row r="620" spans="5:9" x14ac:dyDescent="0.25">
      <c r="E620" s="158"/>
      <c r="F620" s="158"/>
      <c r="G620" s="158"/>
      <c r="H620" s="158"/>
      <c r="I620" s="158"/>
    </row>
    <row r="621" spans="5:9" x14ac:dyDescent="0.25">
      <c r="E621" s="158"/>
      <c r="F621" s="158"/>
      <c r="G621" s="158"/>
      <c r="H621" s="158"/>
      <c r="I621" s="158"/>
    </row>
    <row r="622" spans="5:9" x14ac:dyDescent="0.25">
      <c r="E622" s="158"/>
      <c r="F622" s="158"/>
      <c r="G622" s="158"/>
      <c r="H622" s="158"/>
      <c r="I622" s="158"/>
    </row>
    <row r="623" spans="5:9" x14ac:dyDescent="0.25">
      <c r="E623" s="158"/>
      <c r="F623" s="158"/>
      <c r="G623" s="158"/>
      <c r="H623" s="158"/>
      <c r="I623" s="158"/>
    </row>
    <row r="624" spans="5:9" x14ac:dyDescent="0.25">
      <c r="E624" s="158"/>
      <c r="F624" s="158"/>
      <c r="G624" s="158"/>
      <c r="H624" s="158"/>
      <c r="I624" s="158"/>
    </row>
    <row r="625" spans="5:9" x14ac:dyDescent="0.25">
      <c r="E625" s="158"/>
      <c r="F625" s="158"/>
      <c r="G625" s="158"/>
      <c r="H625" s="158"/>
      <c r="I625" s="158"/>
    </row>
    <row r="626" spans="5:9" x14ac:dyDescent="0.25">
      <c r="E626" s="158"/>
      <c r="F626" s="158"/>
      <c r="G626" s="158"/>
      <c r="H626" s="158"/>
      <c r="I626" s="158"/>
    </row>
    <row r="627" spans="5:9" x14ac:dyDescent="0.25">
      <c r="E627" s="158"/>
      <c r="F627" s="158"/>
      <c r="G627" s="158"/>
      <c r="H627" s="158"/>
      <c r="I627" s="158"/>
    </row>
    <row r="628" spans="5:9" x14ac:dyDescent="0.25">
      <c r="E628" s="158"/>
      <c r="F628" s="158"/>
      <c r="G628" s="158"/>
      <c r="H628" s="158"/>
      <c r="I628" s="158"/>
    </row>
    <row r="629" spans="5:9" x14ac:dyDescent="0.25">
      <c r="E629" s="158"/>
      <c r="F629" s="158"/>
      <c r="G629" s="158"/>
      <c r="H629" s="158"/>
      <c r="I629" s="158"/>
    </row>
    <row r="630" spans="5:9" x14ac:dyDescent="0.25">
      <c r="E630" s="158"/>
      <c r="F630" s="158"/>
      <c r="G630" s="158"/>
      <c r="H630" s="158"/>
      <c r="I630" s="158"/>
    </row>
    <row r="631" spans="5:9" x14ac:dyDescent="0.25">
      <c r="E631" s="158"/>
      <c r="F631" s="158"/>
      <c r="G631" s="158"/>
      <c r="H631" s="158"/>
      <c r="I631" s="158"/>
    </row>
    <row r="632" spans="5:9" x14ac:dyDescent="0.25">
      <c r="E632" s="158"/>
      <c r="F632" s="158"/>
      <c r="G632" s="158"/>
      <c r="H632" s="158"/>
      <c r="I632" s="158"/>
    </row>
    <row r="633" spans="5:9" x14ac:dyDescent="0.25">
      <c r="E633" s="158"/>
      <c r="F633" s="158"/>
      <c r="G633" s="158"/>
      <c r="H633" s="158"/>
      <c r="I633" s="158"/>
    </row>
    <row r="634" spans="5:9" x14ac:dyDescent="0.25">
      <c r="E634" s="158"/>
      <c r="F634" s="158"/>
      <c r="G634" s="158"/>
      <c r="H634" s="158"/>
      <c r="I634" s="158"/>
    </row>
    <row r="635" spans="5:9" x14ac:dyDescent="0.25">
      <c r="E635" s="158"/>
      <c r="F635" s="158"/>
      <c r="G635" s="158"/>
      <c r="H635" s="158"/>
      <c r="I635" s="158"/>
    </row>
    <row r="636" spans="5:9" x14ac:dyDescent="0.25">
      <c r="E636" s="158"/>
      <c r="F636" s="158"/>
      <c r="G636" s="158"/>
      <c r="H636" s="158"/>
      <c r="I636" s="158"/>
    </row>
    <row r="637" spans="5:9" x14ac:dyDescent="0.25">
      <c r="E637" s="158"/>
      <c r="F637" s="158"/>
      <c r="G637" s="158"/>
      <c r="H637" s="158"/>
      <c r="I637" s="158"/>
    </row>
    <row r="638" spans="5:9" x14ac:dyDescent="0.25">
      <c r="E638" s="158"/>
      <c r="F638" s="158"/>
      <c r="G638" s="158"/>
      <c r="H638" s="158"/>
      <c r="I638" s="158"/>
    </row>
    <row r="639" spans="5:9" x14ac:dyDescent="0.25">
      <c r="E639" s="158"/>
      <c r="F639" s="158"/>
      <c r="G639" s="158"/>
      <c r="H639" s="158"/>
      <c r="I639" s="158"/>
    </row>
    <row r="640" spans="5:9" x14ac:dyDescent="0.25">
      <c r="E640" s="158"/>
      <c r="F640" s="158"/>
      <c r="G640" s="158"/>
      <c r="H640" s="158"/>
      <c r="I640" s="158"/>
    </row>
    <row r="641" spans="5:9" x14ac:dyDescent="0.25">
      <c r="E641" s="158"/>
      <c r="F641" s="158"/>
      <c r="G641" s="158"/>
      <c r="H641" s="158"/>
      <c r="I641" s="158"/>
    </row>
    <row r="642" spans="5:9" x14ac:dyDescent="0.25">
      <c r="E642" s="158"/>
      <c r="F642" s="158"/>
      <c r="G642" s="158"/>
      <c r="H642" s="158"/>
      <c r="I642" s="158"/>
    </row>
    <row r="643" spans="5:9" x14ac:dyDescent="0.25">
      <c r="E643" s="158"/>
      <c r="F643" s="158"/>
      <c r="G643" s="158"/>
      <c r="H643" s="158"/>
      <c r="I643" s="158"/>
    </row>
    <row r="644" spans="5:9" x14ac:dyDescent="0.25">
      <c r="E644" s="158"/>
      <c r="F644" s="158"/>
      <c r="G644" s="158"/>
      <c r="H644" s="158"/>
      <c r="I644" s="158"/>
    </row>
    <row r="645" spans="5:9" x14ac:dyDescent="0.25">
      <c r="E645" s="158"/>
      <c r="F645" s="158"/>
      <c r="G645" s="158"/>
      <c r="H645" s="158"/>
      <c r="I645" s="158"/>
    </row>
    <row r="646" spans="5:9" x14ac:dyDescent="0.25">
      <c r="E646" s="158"/>
      <c r="F646" s="158"/>
      <c r="G646" s="158"/>
      <c r="H646" s="158"/>
      <c r="I646" s="158"/>
    </row>
    <row r="647" spans="5:9" x14ac:dyDescent="0.25">
      <c r="E647" s="158"/>
      <c r="F647" s="158"/>
      <c r="G647" s="158"/>
      <c r="H647" s="158"/>
      <c r="I647" s="158"/>
    </row>
    <row r="648" spans="5:9" x14ac:dyDescent="0.25">
      <c r="E648" s="158"/>
      <c r="F648" s="158"/>
      <c r="G648" s="158"/>
      <c r="H648" s="158"/>
      <c r="I648" s="158"/>
    </row>
    <row r="649" spans="5:9" x14ac:dyDescent="0.25">
      <c r="E649" s="158"/>
      <c r="F649" s="158"/>
      <c r="G649" s="158"/>
      <c r="H649" s="158"/>
      <c r="I649" s="158"/>
    </row>
    <row r="650" spans="5:9" x14ac:dyDescent="0.25">
      <c r="E650" s="158"/>
      <c r="F650" s="158"/>
      <c r="G650" s="158"/>
      <c r="H650" s="158"/>
      <c r="I650" s="158"/>
    </row>
    <row r="651" spans="5:9" x14ac:dyDescent="0.25">
      <c r="E651" s="158"/>
      <c r="F651" s="158"/>
      <c r="G651" s="158"/>
      <c r="H651" s="158"/>
      <c r="I651" s="158"/>
    </row>
    <row r="652" spans="5:9" x14ac:dyDescent="0.25">
      <c r="E652" s="158"/>
      <c r="F652" s="158"/>
      <c r="G652" s="158"/>
      <c r="H652" s="158"/>
      <c r="I652" s="158"/>
    </row>
    <row r="653" spans="5:9" x14ac:dyDescent="0.25">
      <c r="E653" s="158"/>
      <c r="F653" s="158"/>
      <c r="G653" s="158"/>
      <c r="H653" s="158"/>
      <c r="I653" s="158"/>
    </row>
    <row r="654" spans="5:9" x14ac:dyDescent="0.25">
      <c r="E654" s="158"/>
      <c r="F654" s="158"/>
      <c r="G654" s="158"/>
      <c r="H654" s="158"/>
      <c r="I654" s="158"/>
    </row>
    <row r="655" spans="5:9" x14ac:dyDescent="0.25">
      <c r="E655" s="158"/>
      <c r="F655" s="158"/>
      <c r="G655" s="158"/>
      <c r="H655" s="158"/>
      <c r="I655" s="158"/>
    </row>
    <row r="656" spans="5:9" x14ac:dyDescent="0.25">
      <c r="E656" s="158"/>
      <c r="F656" s="158"/>
      <c r="G656" s="158"/>
      <c r="H656" s="158"/>
      <c r="I656" s="158"/>
    </row>
    <row r="657" spans="5:9" x14ac:dyDescent="0.25">
      <c r="E657" s="158"/>
      <c r="F657" s="158"/>
      <c r="G657" s="158"/>
      <c r="H657" s="158"/>
      <c r="I657" s="158"/>
    </row>
    <row r="658" spans="5:9" x14ac:dyDescent="0.25">
      <c r="E658" s="158"/>
      <c r="F658" s="158"/>
      <c r="G658" s="158"/>
      <c r="H658" s="158"/>
      <c r="I658" s="158"/>
    </row>
    <row r="659" spans="5:9" x14ac:dyDescent="0.25">
      <c r="E659" s="158"/>
      <c r="F659" s="158"/>
      <c r="G659" s="158"/>
      <c r="H659" s="158"/>
      <c r="I659" s="158"/>
    </row>
    <row r="660" spans="5:9" x14ac:dyDescent="0.25">
      <c r="E660" s="158"/>
      <c r="F660" s="158"/>
      <c r="G660" s="158"/>
      <c r="H660" s="158"/>
      <c r="I660" s="158"/>
    </row>
    <row r="661" spans="5:9" x14ac:dyDescent="0.25">
      <c r="E661" s="158"/>
      <c r="F661" s="158"/>
      <c r="G661" s="158"/>
      <c r="H661" s="158"/>
      <c r="I661" s="158"/>
    </row>
    <row r="662" spans="5:9" x14ac:dyDescent="0.25">
      <c r="E662" s="158"/>
      <c r="F662" s="158"/>
      <c r="G662" s="158"/>
      <c r="H662" s="158"/>
      <c r="I662" s="158"/>
    </row>
    <row r="663" spans="5:9" x14ac:dyDescent="0.25">
      <c r="E663" s="158"/>
      <c r="F663" s="158"/>
      <c r="G663" s="158"/>
      <c r="H663" s="158"/>
      <c r="I663" s="158"/>
    </row>
    <row r="664" spans="5:9" x14ac:dyDescent="0.25">
      <c r="E664" s="158"/>
      <c r="F664" s="158"/>
      <c r="G664" s="158"/>
      <c r="H664" s="158"/>
      <c r="I664" s="158"/>
    </row>
    <row r="665" spans="5:9" x14ac:dyDescent="0.25">
      <c r="E665" s="158"/>
      <c r="F665" s="158"/>
      <c r="G665" s="158"/>
      <c r="H665" s="158"/>
      <c r="I665" s="158"/>
    </row>
    <row r="666" spans="5:9" x14ac:dyDescent="0.25">
      <c r="E666" s="158"/>
      <c r="F666" s="158"/>
      <c r="G666" s="158"/>
      <c r="H666" s="158"/>
      <c r="I666" s="158"/>
    </row>
    <row r="667" spans="5:9" x14ac:dyDescent="0.25">
      <c r="E667" s="158"/>
      <c r="F667" s="158"/>
      <c r="G667" s="158"/>
      <c r="H667" s="158"/>
      <c r="I667" s="158"/>
    </row>
    <row r="668" spans="5:9" x14ac:dyDescent="0.25">
      <c r="E668" s="158"/>
      <c r="F668" s="158"/>
      <c r="G668" s="158"/>
      <c r="H668" s="158"/>
      <c r="I668" s="158"/>
    </row>
    <row r="669" spans="5:9" x14ac:dyDescent="0.25">
      <c r="E669" s="158"/>
      <c r="F669" s="158"/>
      <c r="G669" s="158"/>
      <c r="H669" s="158"/>
      <c r="I669" s="158"/>
    </row>
    <row r="670" spans="5:9" x14ac:dyDescent="0.25">
      <c r="E670" s="158"/>
      <c r="F670" s="158"/>
      <c r="G670" s="158"/>
      <c r="H670" s="158"/>
      <c r="I670" s="158"/>
    </row>
    <row r="671" spans="5:9" x14ac:dyDescent="0.25">
      <c r="E671" s="158"/>
      <c r="F671" s="158"/>
      <c r="G671" s="158"/>
      <c r="H671" s="158"/>
      <c r="I671" s="158"/>
    </row>
    <row r="672" spans="5:9" x14ac:dyDescent="0.25">
      <c r="E672" s="158"/>
      <c r="F672" s="158"/>
      <c r="G672" s="158"/>
      <c r="H672" s="158"/>
      <c r="I672" s="158"/>
    </row>
    <row r="673" spans="5:9" x14ac:dyDescent="0.25">
      <c r="E673" s="158"/>
      <c r="F673" s="158"/>
      <c r="G673" s="158"/>
      <c r="H673" s="158"/>
      <c r="I673" s="158"/>
    </row>
    <row r="674" spans="5:9" x14ac:dyDescent="0.25">
      <c r="E674" s="158"/>
      <c r="F674" s="158"/>
      <c r="G674" s="158"/>
      <c r="H674" s="158"/>
      <c r="I674" s="158"/>
    </row>
    <row r="675" spans="5:9" x14ac:dyDescent="0.25">
      <c r="E675" s="158"/>
      <c r="F675" s="158"/>
      <c r="G675" s="158"/>
      <c r="H675" s="158"/>
      <c r="I675" s="158"/>
    </row>
    <row r="676" spans="5:9" x14ac:dyDescent="0.25">
      <c r="E676" s="158"/>
      <c r="F676" s="158"/>
      <c r="G676" s="158"/>
      <c r="H676" s="158"/>
      <c r="I676" s="158"/>
    </row>
    <row r="677" spans="5:9" x14ac:dyDescent="0.25">
      <c r="E677" s="158"/>
      <c r="F677" s="158"/>
      <c r="G677" s="158"/>
      <c r="H677" s="158"/>
      <c r="I677" s="158"/>
    </row>
    <row r="678" spans="5:9" x14ac:dyDescent="0.25">
      <c r="E678" s="158"/>
      <c r="F678" s="158"/>
      <c r="G678" s="158"/>
      <c r="H678" s="158"/>
      <c r="I678" s="158"/>
    </row>
    <row r="679" spans="5:9" x14ac:dyDescent="0.25">
      <c r="E679" s="158"/>
      <c r="F679" s="158"/>
      <c r="G679" s="158"/>
      <c r="H679" s="158"/>
      <c r="I679" s="158"/>
    </row>
    <row r="680" spans="5:9" x14ac:dyDescent="0.25">
      <c r="E680" s="158"/>
      <c r="F680" s="158"/>
      <c r="G680" s="158"/>
      <c r="H680" s="158"/>
      <c r="I680" s="158"/>
    </row>
    <row r="681" spans="5:9" x14ac:dyDescent="0.25">
      <c r="E681" s="158"/>
      <c r="F681" s="158"/>
      <c r="G681" s="158"/>
      <c r="H681" s="158"/>
      <c r="I681" s="158"/>
    </row>
    <row r="682" spans="5:9" x14ac:dyDescent="0.25">
      <c r="E682" s="158"/>
      <c r="F682" s="158"/>
      <c r="G682" s="158"/>
      <c r="H682" s="158"/>
      <c r="I682" s="158"/>
    </row>
    <row r="683" spans="5:9" x14ac:dyDescent="0.25">
      <c r="E683" s="158"/>
      <c r="F683" s="158"/>
      <c r="G683" s="158"/>
      <c r="H683" s="158"/>
      <c r="I683" s="158"/>
    </row>
    <row r="684" spans="5:9" x14ac:dyDescent="0.25">
      <c r="E684" s="158"/>
      <c r="F684" s="158"/>
      <c r="G684" s="158"/>
      <c r="H684" s="158"/>
      <c r="I684" s="158"/>
    </row>
    <row r="685" spans="5:9" x14ac:dyDescent="0.25">
      <c r="E685" s="158"/>
      <c r="F685" s="158"/>
      <c r="G685" s="158"/>
      <c r="H685" s="158"/>
      <c r="I685" s="158"/>
    </row>
    <row r="686" spans="5:9" x14ac:dyDescent="0.25">
      <c r="E686" s="158"/>
      <c r="F686" s="158"/>
      <c r="G686" s="158"/>
      <c r="H686" s="158"/>
      <c r="I686" s="158"/>
    </row>
    <row r="687" spans="5:9" x14ac:dyDescent="0.25">
      <c r="E687" s="158"/>
      <c r="F687" s="158"/>
      <c r="G687" s="158"/>
      <c r="H687" s="158"/>
      <c r="I687" s="158"/>
    </row>
    <row r="688" spans="5:9" x14ac:dyDescent="0.25">
      <c r="E688" s="158"/>
      <c r="F688" s="158"/>
      <c r="G688" s="158"/>
      <c r="H688" s="158"/>
      <c r="I688" s="158"/>
    </row>
    <row r="689" spans="5:9" x14ac:dyDescent="0.25">
      <c r="E689" s="158"/>
      <c r="F689" s="158"/>
      <c r="G689" s="158"/>
      <c r="H689" s="158"/>
      <c r="I689" s="158"/>
    </row>
    <row r="690" spans="5:9" x14ac:dyDescent="0.25">
      <c r="E690" s="158"/>
      <c r="F690" s="158"/>
      <c r="G690" s="158"/>
      <c r="H690" s="158"/>
      <c r="I690" s="158"/>
    </row>
    <row r="691" spans="5:9" x14ac:dyDescent="0.25">
      <c r="E691" s="158"/>
      <c r="F691" s="158"/>
      <c r="G691" s="158"/>
      <c r="H691" s="158"/>
      <c r="I691" s="158"/>
    </row>
    <row r="692" spans="5:9" x14ac:dyDescent="0.25">
      <c r="E692" s="158"/>
      <c r="F692" s="158"/>
      <c r="G692" s="158"/>
      <c r="H692" s="158"/>
      <c r="I692" s="158"/>
    </row>
    <row r="693" spans="5:9" x14ac:dyDescent="0.25">
      <c r="E693" s="158"/>
      <c r="F693" s="158"/>
      <c r="G693" s="158"/>
      <c r="H693" s="158"/>
      <c r="I693" s="158"/>
    </row>
    <row r="694" spans="5:9" x14ac:dyDescent="0.25">
      <c r="E694" s="158"/>
      <c r="F694" s="158"/>
      <c r="G694" s="158"/>
      <c r="H694" s="158"/>
      <c r="I694" s="158"/>
    </row>
    <row r="695" spans="5:9" x14ac:dyDescent="0.25">
      <c r="E695" s="158"/>
      <c r="F695" s="158"/>
      <c r="G695" s="158"/>
      <c r="H695" s="158"/>
      <c r="I695" s="158"/>
    </row>
    <row r="696" spans="5:9" x14ac:dyDescent="0.25">
      <c r="E696" s="158"/>
      <c r="F696" s="158"/>
      <c r="G696" s="158"/>
      <c r="H696" s="158"/>
      <c r="I696" s="158"/>
    </row>
    <row r="697" spans="5:9" x14ac:dyDescent="0.25">
      <c r="E697" s="158"/>
      <c r="F697" s="158"/>
      <c r="G697" s="158"/>
      <c r="H697" s="158"/>
      <c r="I697" s="158"/>
    </row>
    <row r="698" spans="5:9" x14ac:dyDescent="0.25">
      <c r="E698" s="158"/>
      <c r="F698" s="158"/>
      <c r="G698" s="158"/>
      <c r="H698" s="158"/>
      <c r="I698" s="158"/>
    </row>
    <row r="699" spans="5:9" x14ac:dyDescent="0.25">
      <c r="E699" s="158"/>
      <c r="F699" s="158"/>
      <c r="G699" s="158"/>
      <c r="H699" s="158"/>
      <c r="I699" s="158"/>
    </row>
    <row r="700" spans="5:9" x14ac:dyDescent="0.25">
      <c r="E700" s="158"/>
      <c r="F700" s="158"/>
      <c r="G700" s="158"/>
      <c r="H700" s="158"/>
      <c r="I700" s="158"/>
    </row>
    <row r="701" spans="5:9" x14ac:dyDescent="0.25">
      <c r="E701" s="158"/>
      <c r="F701" s="158"/>
      <c r="G701" s="158"/>
      <c r="H701" s="158"/>
      <c r="I701" s="158"/>
    </row>
    <row r="702" spans="5:9" x14ac:dyDescent="0.25">
      <c r="E702" s="158"/>
      <c r="F702" s="158"/>
      <c r="G702" s="158"/>
      <c r="H702" s="158"/>
      <c r="I702" s="158"/>
    </row>
    <row r="703" spans="5:9" x14ac:dyDescent="0.25">
      <c r="E703" s="158"/>
      <c r="F703" s="158"/>
      <c r="G703" s="158"/>
      <c r="H703" s="158"/>
      <c r="I703" s="158"/>
    </row>
    <row r="704" spans="5:9" x14ac:dyDescent="0.25">
      <c r="E704" s="158"/>
      <c r="F704" s="158"/>
      <c r="G704" s="158"/>
      <c r="H704" s="158"/>
      <c r="I704" s="158"/>
    </row>
    <row r="705" spans="5:9" x14ac:dyDescent="0.25">
      <c r="E705" s="158"/>
      <c r="F705" s="158"/>
      <c r="G705" s="158"/>
      <c r="H705" s="158"/>
      <c r="I705" s="158"/>
    </row>
    <row r="706" spans="5:9" x14ac:dyDescent="0.25">
      <c r="E706" s="158"/>
      <c r="F706" s="158"/>
      <c r="G706" s="158"/>
      <c r="H706" s="158"/>
      <c r="I706" s="158"/>
    </row>
    <row r="707" spans="5:9" x14ac:dyDescent="0.25">
      <c r="E707" s="158"/>
      <c r="F707" s="158"/>
      <c r="G707" s="158"/>
      <c r="H707" s="158"/>
      <c r="I707" s="158"/>
    </row>
    <row r="708" spans="5:9" x14ac:dyDescent="0.25">
      <c r="E708" s="158"/>
      <c r="F708" s="158"/>
      <c r="G708" s="158"/>
      <c r="H708" s="158"/>
      <c r="I708" s="158"/>
    </row>
    <row r="709" spans="5:9" x14ac:dyDescent="0.25">
      <c r="E709" s="158"/>
      <c r="F709" s="158"/>
      <c r="G709" s="158"/>
      <c r="H709" s="158"/>
      <c r="I709" s="158"/>
    </row>
    <row r="710" spans="5:9" x14ac:dyDescent="0.25">
      <c r="E710" s="158"/>
      <c r="F710" s="158"/>
      <c r="G710" s="158"/>
      <c r="H710" s="158"/>
      <c r="I710" s="158"/>
    </row>
    <row r="711" spans="5:9" x14ac:dyDescent="0.25">
      <c r="E711" s="158"/>
      <c r="F711" s="158"/>
      <c r="G711" s="158"/>
      <c r="H711" s="158"/>
      <c r="I711" s="158"/>
    </row>
    <row r="712" spans="5:9" x14ac:dyDescent="0.25">
      <c r="E712" s="158"/>
      <c r="F712" s="158"/>
      <c r="G712" s="158"/>
      <c r="H712" s="158"/>
      <c r="I712" s="158"/>
    </row>
    <row r="713" spans="5:9" x14ac:dyDescent="0.25">
      <c r="E713" s="158"/>
      <c r="F713" s="158"/>
      <c r="G713" s="158"/>
      <c r="H713" s="158"/>
      <c r="I713" s="158"/>
    </row>
    <row r="714" spans="5:9" x14ac:dyDescent="0.25">
      <c r="E714" s="158"/>
      <c r="F714" s="158"/>
      <c r="G714" s="158"/>
      <c r="H714" s="158"/>
      <c r="I714" s="158"/>
    </row>
    <row r="715" spans="5:9" x14ac:dyDescent="0.25">
      <c r="E715" s="158"/>
      <c r="F715" s="158"/>
      <c r="G715" s="158"/>
      <c r="H715" s="158"/>
      <c r="I715" s="158"/>
    </row>
    <row r="716" spans="5:9" x14ac:dyDescent="0.25">
      <c r="E716" s="158"/>
      <c r="F716" s="158"/>
      <c r="G716" s="158"/>
      <c r="H716" s="158"/>
      <c r="I716" s="158"/>
    </row>
    <row r="717" spans="5:9" x14ac:dyDescent="0.25">
      <c r="E717" s="158"/>
      <c r="F717" s="158"/>
      <c r="G717" s="158"/>
      <c r="H717" s="158"/>
      <c r="I717" s="158"/>
    </row>
    <row r="718" spans="5:9" x14ac:dyDescent="0.25">
      <c r="E718" s="158"/>
      <c r="F718" s="158"/>
      <c r="G718" s="158"/>
      <c r="H718" s="158"/>
      <c r="I718" s="158"/>
    </row>
    <row r="719" spans="5:9" x14ac:dyDescent="0.25">
      <c r="E719" s="158"/>
      <c r="F719" s="158"/>
      <c r="G719" s="158"/>
      <c r="H719" s="158"/>
      <c r="I719" s="158"/>
    </row>
    <row r="720" spans="5:9" x14ac:dyDescent="0.25">
      <c r="E720" s="158"/>
      <c r="F720" s="158"/>
      <c r="G720" s="158"/>
      <c r="H720" s="158"/>
      <c r="I720" s="158"/>
    </row>
    <row r="721" spans="5:9" x14ac:dyDescent="0.25">
      <c r="E721" s="158"/>
      <c r="F721" s="158"/>
      <c r="G721" s="158"/>
      <c r="H721" s="158"/>
      <c r="I721" s="158"/>
    </row>
  </sheetData>
  <mergeCells count="13">
    <mergeCell ref="H113:H114"/>
    <mergeCell ref="I113:I114"/>
    <mergeCell ref="C3:F3"/>
    <mergeCell ref="C4:F4"/>
    <mergeCell ref="A5:I5"/>
    <mergeCell ref="A6:I6"/>
    <mergeCell ref="A7:I7"/>
    <mergeCell ref="B9:D9"/>
    <mergeCell ref="B65:D65"/>
    <mergeCell ref="E65:I65"/>
    <mergeCell ref="B105:G106"/>
    <mergeCell ref="H110:H112"/>
    <mergeCell ref="I110:I112"/>
  </mergeCells>
  <pageMargins left="0.7" right="0.7" top="0.75" bottom="0.75" header="0.3" footer="0.3"/>
  <pageSetup scale="59" fitToHeight="0" orientation="portrait" r:id="rId1"/>
  <rowBreaks count="1" manualBreakCount="1"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Marcum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Ataya, Stephanie</dc:creator>
  <cp:lastModifiedBy>Shope, Shannon</cp:lastModifiedBy>
  <cp:lastPrinted>2024-10-07T17:59:32Z</cp:lastPrinted>
  <dcterms:created xsi:type="dcterms:W3CDTF">2020-10-20T15:58:31Z</dcterms:created>
  <dcterms:modified xsi:type="dcterms:W3CDTF">2024-10-07T17:59:59Z</dcterms:modified>
</cp:coreProperties>
</file>